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<sst xmlns="http://schemas.openxmlformats.org/spreadsheetml/2006/main" count="99" uniqueCount="95">
  <si>
    <t xml:space="preserve">Coluna1</t>
  </si>
  <si>
    <t xml:space="preserve">Coluna2</t>
  </si>
  <si>
    <t xml:space="preserve">Coluna3</t>
  </si>
  <si>
    <t xml:space="preserve">Coluna4</t>
  </si>
  <si>
    <t xml:space="preserve">Coluna5</t>
  </si>
  <si>
    <t xml:space="preserve">Coluna6</t>
  </si>
  <si>
    <t xml:space="preserve">Coluna7</t>
  </si>
  <si>
    <t xml:space="preserve">Coluna8</t>
  </si>
  <si>
    <t xml:space="preserve">Coluna9</t>
  </si>
  <si>
    <t xml:space="preserve">Coluna10</t>
  </si>
  <si>
    <t xml:space="preserve">Coluna11</t>
  </si>
  <si>
    <t xml:space="preserve">Coluna12</t>
  </si>
  <si>
    <t xml:space="preserve">Coluna13</t>
  </si>
  <si>
    <t xml:space="preserve">Coluna14</t>
  </si>
  <si>
    <t xml:space="preserve">Coluna15</t>
  </si>
  <si>
    <t xml:space="preserve">Coluna16</t>
  </si>
  <si>
    <t xml:space="preserve">PLANILHA DE AVALIAÇÃO DE Curriculum vitae- PROGRAMA MULTICÊNTRICO DE PÓS-GRADUAÇÃO EM CIÊNCIAS FISIOLÓGICAS- DOUTORADO 2020</t>
  </si>
  <si>
    <t xml:space="preserve">Nome do candidato:</t>
  </si>
  <si>
    <t xml:space="preserve">ITEM 1: Formação acadêmica MÁXIMO 40 pontos</t>
  </si>
  <si>
    <t xml:space="preserve">Inserir nesta coluna a unidade indicada ao lado. O cálculo será automático</t>
  </si>
  <si>
    <t xml:space="preserve">Total ITEM 1</t>
  </si>
  <si>
    <t xml:space="preserve">ITEM 2: Apresentação de trabalhos em Eventos Científicos MÁXIMO: 10 pontos</t>
  </si>
  <si>
    <t xml:space="preserve">Total ITEM 2</t>
  </si>
  <si>
    <t xml:space="preserve">ITEM 3 PUBLICAÇÕES: referência para classificação o estrato mais atual Qualis na CAPES. MÁXIMO: 25 pontos</t>
  </si>
  <si>
    <t xml:space="preserve">Total ITEM 3</t>
  </si>
  <si>
    <t xml:space="preserve">ITEM 4 Prêmios, distinções, aprovação em concursos e processos seletivos. MÁXIMO: 5 pontos</t>
  </si>
  <si>
    <t xml:space="preserve">Total ITEM 4</t>
  </si>
  <si>
    <t xml:space="preserve">ITEM 5: Atuação profissional, organização e participação em eventos. MÁXIMO: 20 pontos </t>
  </si>
  <si>
    <t xml:space="preserve">Total ITEM 5</t>
  </si>
  <si>
    <t xml:space="preserve">NOTA FINAL</t>
  </si>
  <si>
    <t xml:space="preserve">SOMA TOTAL DO ITEM</t>
  </si>
  <si>
    <r>
      <rPr>
        <sz val="10"/>
        <color rgb="FF000000"/>
        <rFont val="Arial"/>
        <family val="2"/>
        <charset val="1"/>
      </rPr>
      <t xml:space="preserve">Mestrado.</t>
    </r>
    <r>
      <rPr>
        <b val="true"/>
        <sz val="10"/>
        <color rgb="FF000000"/>
        <rFont val="Arial"/>
        <family val="2"/>
        <charset val="1"/>
      </rPr>
      <t xml:space="preserve"> 40 pontos                                 Unidade: </t>
    </r>
    <r>
      <rPr>
        <sz val="10"/>
        <color rgb="FF000000"/>
        <rFont val="Arial"/>
        <family val="2"/>
        <charset val="1"/>
      </rPr>
      <t xml:space="preserve">Número de cursos                                </t>
    </r>
  </si>
  <si>
    <r>
      <rPr>
        <sz val="10"/>
        <color rgb="FF000000"/>
        <rFont val="Arial"/>
        <family val="2"/>
        <charset val="1"/>
      </rPr>
      <t xml:space="preserve">Palestrante ou Comunicação oral em eventos internacionais na área (autor principal). </t>
    </r>
    <r>
      <rPr>
        <b val="true"/>
        <sz val="10"/>
        <color rgb="FF000000"/>
        <rFont val="Arial"/>
        <family val="2"/>
        <charset val="1"/>
      </rPr>
      <t xml:space="preserve">5,0/ trabalho.      Unidade:</t>
    </r>
    <r>
      <rPr>
        <sz val="10"/>
        <color rgb="FF000000"/>
        <rFont val="Arial"/>
        <family val="2"/>
        <charset val="1"/>
      </rPr>
      <t xml:space="preserve"> número de trabalhos</t>
    </r>
  </si>
  <si>
    <r>
      <rPr>
        <sz val="10"/>
        <color rgb="FF000000"/>
        <rFont val="Arial"/>
        <family val="2"/>
        <charset val="1"/>
      </rPr>
      <t xml:space="preserve">Artigo publicado ou aceito em periódico indexado Qualis A1. </t>
    </r>
    <r>
      <rPr>
        <b val="true"/>
        <sz val="10"/>
        <color rgb="FF000000"/>
        <rFont val="Arial"/>
        <family val="2"/>
        <charset val="1"/>
      </rPr>
      <t xml:space="preserve">25/ artigo.                                            Unidade: </t>
    </r>
    <r>
      <rPr>
        <sz val="10"/>
        <color rgb="FF000000"/>
        <rFont val="Arial"/>
        <family val="2"/>
        <charset val="1"/>
      </rPr>
      <t xml:space="preserve">Número de trabalhos</t>
    </r>
  </si>
  <si>
    <r>
      <rPr>
        <sz val="10"/>
        <color rgb="FF000000"/>
        <rFont val="Arial"/>
        <family val="2"/>
        <charset val="1"/>
      </rPr>
      <t xml:space="preserve">Prêmio autor.</t>
    </r>
    <r>
      <rPr>
        <b val="true"/>
        <sz val="10"/>
        <color rgb="FF000000"/>
        <rFont val="Arial"/>
        <family val="2"/>
        <charset val="1"/>
      </rPr>
      <t xml:space="preserve">5,0/prêmio</t>
    </r>
    <r>
      <rPr>
        <sz val="10"/>
        <color rgb="FF000000"/>
        <rFont val="Arial"/>
        <family val="2"/>
        <charset val="1"/>
      </rPr>
      <t xml:space="preserve">. </t>
    </r>
    <r>
      <rPr>
        <b val="true"/>
        <sz val="10"/>
        <color rgb="FF000000"/>
        <rFont val="Arial"/>
        <family val="2"/>
        <charset val="1"/>
      </rPr>
      <t xml:space="preserve">Unidade:</t>
    </r>
    <r>
      <rPr>
        <sz val="10"/>
        <color rgb="FF000000"/>
        <rFont val="Arial"/>
        <family val="2"/>
        <charset val="1"/>
      </rPr>
      <t xml:space="preserve"> Número de aprovações, prêmios</t>
    </r>
  </si>
  <si>
    <r>
      <rPr>
        <sz val="10"/>
        <color rgb="FF000000"/>
        <rFont val="Arial"/>
        <family val="2"/>
        <charset val="1"/>
      </rPr>
      <t xml:space="preserve">Docência no magistério superior. </t>
    </r>
    <r>
      <rPr>
        <b val="true"/>
        <sz val="10"/>
        <color rgb="FF000000"/>
        <rFont val="Arial"/>
        <family val="2"/>
        <charset val="1"/>
      </rPr>
      <t xml:space="preserve">10 pontos/semestre. Unidade: </t>
    </r>
    <r>
      <rPr>
        <sz val="10"/>
        <color rgb="FF000000"/>
        <rFont val="Arial"/>
        <family val="2"/>
        <charset val="1"/>
      </rPr>
      <t xml:space="preserve">Número de semestres</t>
    </r>
  </si>
  <si>
    <r>
      <rPr>
        <sz val="10"/>
        <color rgb="FF000000"/>
        <rFont val="Arial"/>
        <family val="2"/>
        <charset val="1"/>
      </rPr>
      <t xml:space="preserve">Pós-graduação </t>
    </r>
    <r>
      <rPr>
        <i val="true"/>
        <sz val="10"/>
        <color rgb="FF000000"/>
        <rFont val="Arial"/>
        <family val="2"/>
        <charset val="1"/>
      </rPr>
      <t xml:space="preserve">latu sensu</t>
    </r>
    <r>
      <rPr>
        <sz val="10"/>
        <color rgb="FF000000"/>
        <rFont val="Arial"/>
        <family val="2"/>
        <charset val="1"/>
      </rPr>
      <t xml:space="preserve">  na área  (360 horas ou mais): </t>
    </r>
    <r>
      <rPr>
        <b val="true"/>
        <sz val="10"/>
        <color rgb="FF000000"/>
        <rFont val="Arial"/>
        <family val="2"/>
        <charset val="1"/>
      </rPr>
      <t xml:space="preserve">20,0 pontos</t>
    </r>
    <r>
      <rPr>
        <sz val="10"/>
        <color rgb="FF000000"/>
        <rFont val="Arial"/>
        <family val="2"/>
        <charset val="1"/>
      </rPr>
      <t xml:space="preserve"> </t>
    </r>
    <r>
      <rPr>
        <b val="true"/>
        <sz val="10"/>
        <color rgb="FF000000"/>
        <rFont val="Arial"/>
        <family val="2"/>
        <charset val="1"/>
      </rPr>
      <t xml:space="preserve">Unidade:</t>
    </r>
    <r>
      <rPr>
        <sz val="10"/>
        <color rgb="FF000000"/>
        <rFont val="Arial"/>
        <family val="2"/>
        <charset val="1"/>
      </rPr>
      <t xml:space="preserve"> número de cursos</t>
    </r>
  </si>
  <si>
    <r>
      <rPr>
        <sz val="10"/>
        <color rgb="FF000000"/>
        <rFont val="Arial"/>
        <family val="2"/>
        <charset val="1"/>
      </rPr>
      <t xml:space="preserve">Palestrante ou Comunicação oral em eventos internacionais fora da área (autor principal) </t>
    </r>
    <r>
      <rPr>
        <b val="true"/>
        <sz val="10"/>
        <color rgb="FF000000"/>
        <rFont val="Arial"/>
        <family val="2"/>
        <charset val="1"/>
      </rPr>
      <t xml:space="preserve">2,5/trabalho.</t>
    </r>
    <r>
      <rPr>
        <sz val="10"/>
        <color rgb="FF000000"/>
        <rFont val="Arial"/>
        <family val="2"/>
        <charset val="1"/>
      </rPr>
      <t xml:space="preserve"> </t>
    </r>
    <r>
      <rPr>
        <b val="true"/>
        <sz val="10"/>
        <color rgb="FF000000"/>
        <rFont val="Arial"/>
        <family val="2"/>
        <charset val="1"/>
      </rPr>
      <t xml:space="preserve">Unidade:</t>
    </r>
    <r>
      <rPr>
        <sz val="10"/>
        <color rgb="FF000000"/>
        <rFont val="Arial"/>
        <family val="2"/>
        <charset val="1"/>
      </rPr>
      <t xml:space="preserve"> número de trabalhos</t>
    </r>
  </si>
  <si>
    <r>
      <rPr>
        <sz val="10"/>
        <color rgb="FF000000"/>
        <rFont val="Arial"/>
        <family val="2"/>
        <charset val="1"/>
      </rPr>
      <t xml:space="preserve">Artigo publicado ou aceito em periódico indexado Qualis A2. </t>
    </r>
    <r>
      <rPr>
        <b val="true"/>
        <sz val="10"/>
        <color rgb="FF000000"/>
        <rFont val="Arial"/>
        <family val="2"/>
        <charset val="1"/>
      </rPr>
      <t xml:space="preserve">20/ artigo </t>
    </r>
    <r>
      <rPr>
        <sz val="10"/>
        <color rgb="FF000000"/>
        <rFont val="Arial"/>
        <family val="2"/>
        <charset val="1"/>
      </rPr>
      <t xml:space="preserve">                                        </t>
    </r>
    <r>
      <rPr>
        <b val="true"/>
        <sz val="10"/>
        <color rgb="FF000000"/>
        <rFont val="Arial"/>
        <family val="2"/>
        <charset val="1"/>
      </rPr>
      <t xml:space="preserve">Unidade:</t>
    </r>
    <r>
      <rPr>
        <sz val="10"/>
        <color rgb="FF000000"/>
        <rFont val="Arial"/>
        <family val="2"/>
        <charset val="1"/>
      </rPr>
      <t xml:space="preserve"> Número de trabalhos</t>
    </r>
  </si>
  <si>
    <r>
      <rPr>
        <sz val="10"/>
        <color rgb="FF000000"/>
        <rFont val="Arial"/>
        <family val="2"/>
        <charset val="1"/>
      </rPr>
      <t xml:space="preserve">Prêmio co-autor. </t>
    </r>
    <r>
      <rPr>
        <b val="true"/>
        <sz val="10"/>
        <color rgb="FF000000"/>
        <rFont val="Arial"/>
        <family val="2"/>
        <charset val="1"/>
      </rPr>
      <t xml:space="preserve">1,0/prêmio</t>
    </r>
    <r>
      <rPr>
        <sz val="10"/>
        <color rgb="FF000000"/>
        <rFont val="Arial"/>
        <family val="2"/>
        <charset val="1"/>
      </rPr>
      <t xml:space="preserve">.         </t>
    </r>
    <r>
      <rPr>
        <b val="true"/>
        <sz val="10"/>
        <color rgb="FF000000"/>
        <rFont val="Arial"/>
        <family val="2"/>
        <charset val="1"/>
      </rPr>
      <t xml:space="preserve">Unidade:</t>
    </r>
    <r>
      <rPr>
        <sz val="10"/>
        <color rgb="FF000000"/>
        <rFont val="Arial"/>
        <family val="2"/>
        <charset val="1"/>
      </rPr>
      <t xml:space="preserve"> Número de aprovações, prêmios</t>
    </r>
  </si>
  <si>
    <r>
      <rPr>
        <sz val="10"/>
        <color rgb="FF000000"/>
        <rFont val="Arial"/>
        <family val="2"/>
        <charset val="1"/>
      </rPr>
      <t xml:space="preserve">Docência no ensino básico. </t>
    </r>
    <r>
      <rPr>
        <b val="true"/>
        <sz val="10"/>
        <color rgb="FF000000"/>
        <rFont val="Arial"/>
        <family val="2"/>
        <charset val="1"/>
      </rPr>
      <t xml:space="preserve">7,5 pontos/semestre. Unidade:</t>
    </r>
    <r>
      <rPr>
        <sz val="10"/>
        <color rgb="FF000000"/>
        <rFont val="Arial"/>
        <family val="2"/>
        <charset val="1"/>
      </rPr>
      <t xml:space="preserve"> Número de semestres</t>
    </r>
  </si>
  <si>
    <r>
      <rPr>
        <sz val="10"/>
        <color rgb="FF000000"/>
        <rFont val="Arial"/>
        <family val="2"/>
        <charset val="1"/>
      </rPr>
      <t xml:space="preserve">Pós-graduação </t>
    </r>
    <r>
      <rPr>
        <i val="true"/>
        <sz val="10"/>
        <color rgb="FF000000"/>
        <rFont val="Arial"/>
        <family val="2"/>
        <charset val="1"/>
      </rPr>
      <t xml:space="preserve">latu sensu</t>
    </r>
    <r>
      <rPr>
        <sz val="10"/>
        <color rgb="FF000000"/>
        <rFont val="Arial"/>
        <family val="2"/>
        <charset val="1"/>
      </rPr>
      <t xml:space="preserve">  fora da área (360 horas ou mais): </t>
    </r>
    <r>
      <rPr>
        <b val="true"/>
        <sz val="10"/>
        <color rgb="FF000000"/>
        <rFont val="Arial"/>
        <family val="2"/>
        <charset val="1"/>
      </rPr>
      <t xml:space="preserve">5,0 pontos Unidade: </t>
    </r>
    <r>
      <rPr>
        <sz val="10"/>
        <color rgb="FF000000"/>
        <rFont val="Arial"/>
        <family val="2"/>
        <charset val="1"/>
      </rPr>
      <t xml:space="preserve">número de cursos</t>
    </r>
  </si>
  <si>
    <r>
      <rPr>
        <sz val="10"/>
        <color rgb="FF000000"/>
        <rFont val="Arial"/>
        <family val="2"/>
        <charset val="1"/>
      </rPr>
      <t xml:space="preserve">Apresentação de painel em eventos internacionais na área (autor principal ) </t>
    </r>
    <r>
      <rPr>
        <b val="true"/>
        <sz val="10"/>
        <color rgb="FF000000"/>
        <rFont val="Arial"/>
        <family val="2"/>
        <charset val="1"/>
      </rPr>
      <t xml:space="preserve">4,0/trabalho.      Unidade:</t>
    </r>
    <r>
      <rPr>
        <sz val="10"/>
        <color rgb="FF000000"/>
        <rFont val="Arial"/>
        <family val="2"/>
        <charset val="1"/>
      </rPr>
      <t xml:space="preserve"> número de trabalhos</t>
    </r>
  </si>
  <si>
    <r>
      <rPr>
        <sz val="10"/>
        <color rgb="FF000000"/>
        <rFont val="Arial"/>
        <family val="2"/>
        <charset val="1"/>
      </rPr>
      <t xml:space="preserve">Artigo publicado ou aceito em periódico indexado Qualis A3. </t>
    </r>
    <r>
      <rPr>
        <b val="true"/>
        <sz val="10"/>
        <color rgb="FF000000"/>
        <rFont val="Arial"/>
        <family val="2"/>
        <charset val="1"/>
      </rPr>
      <t xml:space="preserve">18/ artigo                                             Unidade: </t>
    </r>
    <r>
      <rPr>
        <sz val="10"/>
        <color rgb="FF000000"/>
        <rFont val="Arial"/>
        <family val="2"/>
        <charset val="1"/>
      </rPr>
      <t xml:space="preserve">Número de trabalhos </t>
    </r>
  </si>
  <si>
    <r>
      <rPr>
        <sz val="10"/>
        <color rgb="FF000000"/>
        <rFont val="Arial"/>
        <family val="2"/>
        <charset val="1"/>
      </rPr>
      <t xml:space="preserve">Menção honrosa autor. </t>
    </r>
    <r>
      <rPr>
        <b val="true"/>
        <sz val="10"/>
        <color rgb="FF000000"/>
        <rFont val="Arial"/>
        <family val="2"/>
        <charset val="1"/>
      </rPr>
      <t xml:space="preserve">5,0/menção.  Unidade:</t>
    </r>
    <r>
      <rPr>
        <sz val="10"/>
        <color rgb="FF000000"/>
        <rFont val="Arial"/>
        <family val="2"/>
        <charset val="1"/>
      </rPr>
      <t xml:space="preserve"> Número de aprovações, prêmios</t>
    </r>
  </si>
  <si>
    <r>
      <rPr>
        <sz val="10"/>
        <color rgb="FF000000"/>
        <rFont val="Arial"/>
        <family val="2"/>
        <charset val="1"/>
      </rPr>
      <t xml:space="preserve">Atividade profissional fora do magistério relacionadas às Ciências Biológicas ou Saúde.</t>
    </r>
    <r>
      <rPr>
        <b val="true"/>
        <sz val="10"/>
        <color rgb="FF000000"/>
        <rFont val="Arial"/>
        <family val="2"/>
        <charset val="1"/>
      </rPr>
      <t xml:space="preserve"> 5,0 pontos/semestre. Unidade:</t>
    </r>
    <r>
      <rPr>
        <sz val="10"/>
        <color rgb="FF000000"/>
        <rFont val="Arial"/>
        <family val="2"/>
        <charset val="1"/>
      </rPr>
      <t xml:space="preserve"> Número de semestres</t>
    </r>
  </si>
  <si>
    <r>
      <rPr>
        <sz val="10"/>
        <color rgb="FF000000"/>
        <rFont val="Arial"/>
        <family val="2"/>
        <charset val="1"/>
      </rPr>
      <t xml:space="preserve">Iniciação cientifica com bolsa na área: </t>
    </r>
    <r>
      <rPr>
        <b val="true"/>
        <sz val="10"/>
        <color rgb="FF000000"/>
        <rFont val="Arial"/>
        <family val="2"/>
        <charset val="1"/>
      </rPr>
      <t xml:space="preserve">10,0 pontos / semestre       </t>
    </r>
    <r>
      <rPr>
        <sz val="10"/>
        <color rgb="FF000000"/>
        <rFont val="Arial"/>
        <family val="2"/>
        <charset val="1"/>
      </rPr>
      <t xml:space="preserve"> </t>
    </r>
    <r>
      <rPr>
        <b val="true"/>
        <sz val="10"/>
        <color rgb="FF000000"/>
        <rFont val="Arial"/>
        <family val="2"/>
        <charset val="1"/>
      </rPr>
      <t xml:space="preserve">Unidade: </t>
    </r>
    <r>
      <rPr>
        <sz val="10"/>
        <color rgb="FF000000"/>
        <rFont val="Arial"/>
        <family val="2"/>
        <charset val="1"/>
      </rPr>
      <t xml:space="preserve">número de semestres</t>
    </r>
  </si>
  <si>
    <r>
      <rPr>
        <sz val="10"/>
        <color rgb="FF000000"/>
        <rFont val="Arial"/>
        <family val="2"/>
        <charset val="1"/>
      </rPr>
      <t xml:space="preserve">Apresentação de painel em eventos internacionais fora da área (autor principal )</t>
    </r>
    <r>
      <rPr>
        <b val="true"/>
        <sz val="10"/>
        <color rgb="FF000000"/>
        <rFont val="Arial"/>
        <family val="2"/>
        <charset val="1"/>
      </rPr>
      <t xml:space="preserve"> 2,0/trabalho.      Unidade:</t>
    </r>
    <r>
      <rPr>
        <sz val="10"/>
        <color rgb="FF000000"/>
        <rFont val="Arial"/>
        <family val="2"/>
        <charset val="1"/>
      </rPr>
      <t xml:space="preserve"> número de trabalhos</t>
    </r>
  </si>
  <si>
    <r>
      <rPr>
        <sz val="10"/>
        <color rgb="FF000000"/>
        <rFont val="Arial"/>
        <family val="2"/>
        <charset val="1"/>
      </rPr>
      <t xml:space="preserve">Artigo publicado ou aceito em periódico indexado Qualis A4. </t>
    </r>
    <r>
      <rPr>
        <b val="true"/>
        <sz val="10"/>
        <color rgb="FF000000"/>
        <rFont val="Arial"/>
        <family val="2"/>
        <charset val="1"/>
      </rPr>
      <t xml:space="preserve">15/ artigo                              Unidade</t>
    </r>
    <r>
      <rPr>
        <sz val="10"/>
        <color rgb="FF000000"/>
        <rFont val="Arial"/>
        <family val="2"/>
        <charset val="1"/>
      </rPr>
      <t xml:space="preserve">: Número de trabalhos</t>
    </r>
  </si>
  <si>
    <r>
      <rPr>
        <sz val="10"/>
        <color rgb="FF000000"/>
        <rFont val="Arial"/>
        <family val="2"/>
        <charset val="1"/>
      </rPr>
      <t xml:space="preserve">Menção honrosa co-autor. </t>
    </r>
    <r>
      <rPr>
        <b val="true"/>
        <sz val="10"/>
        <color rgb="FF000000"/>
        <rFont val="Arial"/>
        <family val="2"/>
        <charset val="1"/>
      </rPr>
      <t xml:space="preserve">1,0/menção. Unidade:</t>
    </r>
    <r>
      <rPr>
        <sz val="10"/>
        <color rgb="FF000000"/>
        <rFont val="Arial"/>
        <family val="2"/>
        <charset val="1"/>
      </rPr>
      <t xml:space="preserve"> Número de aprovações, prêmios</t>
    </r>
  </si>
  <si>
    <r>
      <rPr>
        <sz val="10"/>
        <color rgb="FF000000"/>
        <rFont val="Arial"/>
        <family val="2"/>
        <charset val="1"/>
      </rPr>
      <t xml:space="preserve">Organização de eventos. </t>
    </r>
    <r>
      <rPr>
        <b val="true"/>
        <sz val="10"/>
        <color rgb="FF000000"/>
        <rFont val="Arial"/>
        <family val="2"/>
        <charset val="1"/>
      </rPr>
      <t xml:space="preserve">2,5 pontos /evento.          Unidade</t>
    </r>
    <r>
      <rPr>
        <sz val="10"/>
        <color rgb="FF000000"/>
        <rFont val="Arial"/>
        <family val="2"/>
        <charset val="1"/>
      </rPr>
      <t xml:space="preserve">: Número de eventos</t>
    </r>
  </si>
  <si>
    <r>
      <rPr>
        <sz val="10"/>
        <color rgb="FF000000"/>
        <rFont val="Arial"/>
        <family val="2"/>
        <charset val="1"/>
      </rPr>
      <t xml:space="preserve">Iniciação científica voluntária na área (Programa Institucional).</t>
    </r>
    <r>
      <rPr>
        <b val="true"/>
        <sz val="10"/>
        <color rgb="FF000000"/>
        <rFont val="Arial"/>
        <family val="2"/>
        <charset val="1"/>
      </rPr>
      <t xml:space="preserve"> 7,5 pontos /semestre                        </t>
    </r>
    <r>
      <rPr>
        <sz val="10"/>
        <color rgb="FF000000"/>
        <rFont val="Arial"/>
        <family val="2"/>
        <charset val="1"/>
      </rPr>
      <t xml:space="preserve">   </t>
    </r>
    <r>
      <rPr>
        <b val="true"/>
        <sz val="10"/>
        <color rgb="FF000000"/>
        <rFont val="Arial"/>
        <family val="2"/>
        <charset val="1"/>
      </rPr>
      <t xml:space="preserve"> Unidade: </t>
    </r>
    <r>
      <rPr>
        <sz val="10"/>
        <color rgb="FF000000"/>
        <rFont val="Arial"/>
        <family val="2"/>
        <charset val="1"/>
      </rPr>
      <t xml:space="preserve">número de semestres</t>
    </r>
  </si>
  <si>
    <r>
      <rPr>
        <sz val="10"/>
        <color rgb="FF000000"/>
        <rFont val="Arial"/>
        <family val="2"/>
        <charset val="1"/>
      </rPr>
      <t xml:space="preserve">Palestrante ou Comunicação oral em eventos nacionais da área (autor principal) 4</t>
    </r>
    <r>
      <rPr>
        <b val="true"/>
        <sz val="10"/>
        <color rgb="FF000000"/>
        <rFont val="Arial"/>
        <family val="2"/>
        <charset val="1"/>
      </rPr>
      <t xml:space="preserve">,0/trabalho.        Unidade:</t>
    </r>
    <r>
      <rPr>
        <sz val="10"/>
        <color rgb="FF000000"/>
        <rFont val="Arial"/>
        <family val="2"/>
        <charset val="1"/>
      </rPr>
      <t xml:space="preserve"> número de trabalhos</t>
    </r>
  </si>
  <si>
    <r>
      <rPr>
        <sz val="10"/>
        <color rgb="FF000000"/>
        <rFont val="Arial"/>
        <family val="2"/>
        <charset val="1"/>
      </rPr>
      <t xml:space="preserve">Artigo publicado ou aceito em periódico indexado Qualis B1.</t>
    </r>
    <r>
      <rPr>
        <b val="true"/>
        <sz val="10"/>
        <color rgb="FF000000"/>
        <rFont val="Arial"/>
        <family val="2"/>
        <charset val="1"/>
      </rPr>
      <t xml:space="preserve"> 8,0/ artigo.                            Unidade: </t>
    </r>
    <r>
      <rPr>
        <sz val="10"/>
        <color rgb="FF000000"/>
        <rFont val="Arial"/>
        <family val="2"/>
        <charset val="1"/>
      </rPr>
      <t xml:space="preserve">Número de trabalhos</t>
    </r>
  </si>
  <si>
    <r>
      <rPr>
        <sz val="10"/>
        <color rgb="FF000000"/>
        <rFont val="Arial"/>
        <family val="2"/>
        <charset val="1"/>
      </rPr>
      <t xml:space="preserve"> Aprovação em processo seletivo para professor substituto/temporário. </t>
    </r>
    <r>
      <rPr>
        <b val="true"/>
        <sz val="10"/>
        <color rgb="FF000000"/>
        <rFont val="Arial"/>
        <family val="2"/>
        <charset val="1"/>
      </rPr>
      <t xml:space="preserve">5,0 pontos/concurso. Unidade:</t>
    </r>
    <r>
      <rPr>
        <sz val="10"/>
        <color rgb="FF000000"/>
        <rFont val="Arial"/>
        <family val="2"/>
        <charset val="1"/>
      </rPr>
      <t xml:space="preserve"> Número de aprovações, prêmios</t>
    </r>
  </si>
  <si>
    <r>
      <rPr>
        <sz val="10"/>
        <color rgb="FF000000"/>
        <rFont val="Arial"/>
        <family val="2"/>
        <charset val="1"/>
      </rPr>
      <t xml:space="preserve">Participação em eventos científicos ou profissionais relacionados às áreas de Ciências Biológicas ou Saúde. </t>
    </r>
    <r>
      <rPr>
        <b val="true"/>
        <sz val="10"/>
        <color rgb="FF000000"/>
        <rFont val="Arial"/>
        <family val="2"/>
        <charset val="1"/>
      </rPr>
      <t xml:space="preserve">1 ponto / evento. Unidade:</t>
    </r>
    <r>
      <rPr>
        <sz val="10"/>
        <color rgb="FF000000"/>
        <rFont val="Arial"/>
        <family val="2"/>
        <charset val="1"/>
      </rPr>
      <t xml:space="preserve"> Número de eventos</t>
    </r>
  </si>
  <si>
    <r>
      <rPr>
        <sz val="10"/>
        <color rgb="FF000000"/>
        <rFont val="Arial"/>
        <family val="2"/>
        <charset val="1"/>
      </rPr>
      <t xml:space="preserve">Iniciação científica com bolsa fora da área: </t>
    </r>
    <r>
      <rPr>
        <b val="true"/>
        <sz val="10"/>
        <color rgb="FF000000"/>
        <rFont val="Arial"/>
        <family val="2"/>
        <charset val="1"/>
      </rPr>
      <t xml:space="preserve">5,0 pontos /semestre</t>
    </r>
    <r>
      <rPr>
        <sz val="10"/>
        <color rgb="FF000000"/>
        <rFont val="Arial"/>
        <family val="2"/>
        <charset val="1"/>
      </rPr>
      <t xml:space="preserve">    </t>
    </r>
    <r>
      <rPr>
        <b val="true"/>
        <sz val="10"/>
        <color rgb="FF000000"/>
        <rFont val="Arial"/>
        <family val="2"/>
        <charset val="1"/>
      </rPr>
      <t xml:space="preserve">Unidade: </t>
    </r>
    <r>
      <rPr>
        <sz val="10"/>
        <color rgb="FF000000"/>
        <rFont val="Arial"/>
        <family val="2"/>
        <charset val="1"/>
      </rPr>
      <t xml:space="preserve">número de semestres</t>
    </r>
  </si>
  <si>
    <r>
      <rPr>
        <sz val="10"/>
        <color rgb="FF000000"/>
        <rFont val="Arial"/>
        <family val="2"/>
        <charset val="1"/>
      </rPr>
      <t xml:space="preserve">Palestrante ou Comunicação oral em eventos nacionais fora da área (autor principal) </t>
    </r>
    <r>
      <rPr>
        <b val="true"/>
        <sz val="10"/>
        <color rgb="FF000000"/>
        <rFont val="Arial"/>
        <family val="2"/>
        <charset val="1"/>
      </rPr>
      <t xml:space="preserve">2,0/trabalho.        Unidade:</t>
    </r>
    <r>
      <rPr>
        <sz val="10"/>
        <color rgb="FF000000"/>
        <rFont val="Arial"/>
        <family val="2"/>
        <charset val="1"/>
      </rPr>
      <t xml:space="preserve"> número de trabalhos</t>
    </r>
  </si>
  <si>
    <r>
      <rPr>
        <sz val="10"/>
        <color rgb="FF000000"/>
        <rFont val="Arial"/>
        <family val="2"/>
        <charset val="1"/>
      </rPr>
      <t xml:space="preserve">Artigo publicado ou aceito em periódico indexado Qualis B2. </t>
    </r>
    <r>
      <rPr>
        <b val="true"/>
        <sz val="10"/>
        <color rgb="FF000000"/>
        <rFont val="Arial"/>
        <family val="2"/>
        <charset val="1"/>
      </rPr>
      <t xml:space="preserve">5,0/ artigo</t>
    </r>
    <r>
      <rPr>
        <sz val="10"/>
        <color rgb="FF000000"/>
        <rFont val="Arial"/>
        <family val="2"/>
        <charset val="1"/>
      </rPr>
      <t xml:space="preserve">                             </t>
    </r>
    <r>
      <rPr>
        <b val="true"/>
        <sz val="10"/>
        <color rgb="FF000000"/>
        <rFont val="Arial"/>
        <family val="2"/>
        <charset val="1"/>
      </rPr>
      <t xml:space="preserve">Unidade: </t>
    </r>
    <r>
      <rPr>
        <sz val="10"/>
        <color rgb="FF000000"/>
        <rFont val="Arial"/>
        <family val="2"/>
        <charset val="1"/>
      </rPr>
      <t xml:space="preserve">Número de trabalhos</t>
    </r>
  </si>
  <si>
    <r>
      <rPr>
        <sz val="10"/>
        <color rgb="FF000000"/>
        <rFont val="Arial"/>
        <family val="2"/>
        <charset val="1"/>
      </rPr>
      <t xml:space="preserve">Aprovação em concurso público para o magistério superior (efetivo). </t>
    </r>
    <r>
      <rPr>
        <b val="true"/>
        <sz val="10"/>
        <color rgb="FF000000"/>
        <rFont val="Arial"/>
        <family val="2"/>
        <charset val="1"/>
      </rPr>
      <t xml:space="preserve">5,0 pontos/concurso. Unidade: </t>
    </r>
    <r>
      <rPr>
        <sz val="10"/>
        <color rgb="FF000000"/>
        <rFont val="Arial"/>
        <family val="2"/>
        <charset val="1"/>
      </rPr>
      <t xml:space="preserve">Número de aprovações, prêmios</t>
    </r>
  </si>
  <si>
    <r>
      <rPr>
        <sz val="10"/>
        <color rgb="FF000000"/>
        <rFont val="Arial"/>
        <family val="2"/>
        <charset val="1"/>
      </rPr>
      <t xml:space="preserve">Monitoria em disciplinas da área: </t>
    </r>
    <r>
      <rPr>
        <b val="true"/>
        <sz val="10"/>
        <color rgb="FF000000"/>
        <rFont val="Arial"/>
        <family val="2"/>
        <charset val="1"/>
      </rPr>
      <t xml:space="preserve">7,5  pontos / semestre               </t>
    </r>
    <r>
      <rPr>
        <sz val="10"/>
        <color rgb="FF000000"/>
        <rFont val="Arial"/>
        <family val="2"/>
        <charset val="1"/>
      </rPr>
      <t xml:space="preserve"> </t>
    </r>
    <r>
      <rPr>
        <b val="true"/>
        <sz val="10"/>
        <color rgb="FF000000"/>
        <rFont val="Arial"/>
        <family val="2"/>
        <charset val="1"/>
      </rPr>
      <t xml:space="preserve">Unidade: </t>
    </r>
    <r>
      <rPr>
        <sz val="10"/>
        <color rgb="FF000000"/>
        <rFont val="Arial"/>
        <family val="2"/>
        <charset val="1"/>
      </rPr>
      <t xml:space="preserve">número de semestres</t>
    </r>
  </si>
  <si>
    <r>
      <rPr>
        <sz val="10"/>
        <color rgb="FF000000"/>
        <rFont val="Arial"/>
        <family val="2"/>
        <charset val="1"/>
      </rPr>
      <t xml:space="preserve">Apresentação de painel em eventos nacionais da área  (autor principal) 3</t>
    </r>
    <r>
      <rPr>
        <b val="true"/>
        <sz val="10"/>
        <color rgb="FF000000"/>
        <rFont val="Arial"/>
        <family val="2"/>
        <charset val="1"/>
      </rPr>
      <t xml:space="preserve">,0/ trabalho.                     Unidade: </t>
    </r>
    <r>
      <rPr>
        <sz val="10"/>
        <color rgb="FF000000"/>
        <rFont val="Arial"/>
        <family val="2"/>
        <charset val="1"/>
      </rPr>
      <t xml:space="preserve">número de trabalhos</t>
    </r>
  </si>
  <si>
    <r>
      <rPr>
        <sz val="10"/>
        <color rgb="FF000000"/>
        <rFont val="Arial"/>
        <family val="2"/>
        <charset val="1"/>
      </rPr>
      <t xml:space="preserve">Artigo publicado ou aceito em periódico indexado Qualis B3. </t>
    </r>
    <r>
      <rPr>
        <b val="true"/>
        <sz val="10"/>
        <color rgb="FF000000"/>
        <rFont val="Arial"/>
        <family val="2"/>
        <charset val="1"/>
      </rPr>
      <t xml:space="preserve">2,0/ artigo</t>
    </r>
    <r>
      <rPr>
        <sz val="10"/>
        <color rgb="FF000000"/>
        <rFont val="Arial"/>
        <family val="2"/>
        <charset val="1"/>
      </rPr>
      <t xml:space="preserve">                            </t>
    </r>
    <r>
      <rPr>
        <b val="true"/>
        <sz val="10"/>
        <color rgb="FF000000"/>
        <rFont val="Arial"/>
        <family val="2"/>
        <charset val="1"/>
      </rPr>
      <t xml:space="preserve">Unidade</t>
    </r>
    <r>
      <rPr>
        <sz val="10"/>
        <color rgb="FF000000"/>
        <rFont val="Arial"/>
        <family val="2"/>
        <charset val="1"/>
      </rPr>
      <t xml:space="preserve">: Número de trabalhos</t>
    </r>
  </si>
  <si>
    <r>
      <rPr>
        <sz val="10"/>
        <color rgb="FF000000"/>
        <rFont val="Arial"/>
        <family val="2"/>
        <charset val="1"/>
      </rPr>
      <t xml:space="preserve">Aprovação em concurso publico para o ensino básico </t>
    </r>
    <r>
      <rPr>
        <b val="true"/>
        <sz val="10"/>
        <color rgb="FF000000"/>
        <rFont val="Arial"/>
        <family val="2"/>
        <charset val="1"/>
      </rPr>
      <t xml:space="preserve">5,0 pontos/concurso. Unidade:</t>
    </r>
    <r>
      <rPr>
        <sz val="10"/>
        <color rgb="FF000000"/>
        <rFont val="Arial"/>
        <family val="2"/>
        <charset val="1"/>
      </rPr>
      <t xml:space="preserve"> Número de aprovações, prêmios</t>
    </r>
  </si>
  <si>
    <r>
      <rPr>
        <sz val="10"/>
        <color rgb="FF000000"/>
        <rFont val="Arial"/>
        <family val="2"/>
        <charset val="1"/>
      </rPr>
      <t xml:space="preserve">Monitoria fora da área:</t>
    </r>
    <r>
      <rPr>
        <b val="true"/>
        <sz val="10"/>
        <color rgb="FF000000"/>
        <rFont val="Arial"/>
        <family val="2"/>
        <charset val="1"/>
      </rPr>
      <t xml:space="preserve"> 3,0 pontos /semestre                             Unidade: </t>
    </r>
    <r>
      <rPr>
        <sz val="10"/>
        <color rgb="FF000000"/>
        <rFont val="Arial"/>
        <family val="2"/>
        <charset val="1"/>
      </rPr>
      <t xml:space="preserve">número de semestres</t>
    </r>
  </si>
  <si>
    <r>
      <rPr>
        <sz val="10"/>
        <color rgb="FF000000"/>
        <rFont val="Arial"/>
        <family val="2"/>
        <charset val="1"/>
      </rPr>
      <t xml:space="preserve">Apresentação de painel em eventos nacionais fora da área  (autor principal)        </t>
    </r>
    <r>
      <rPr>
        <b val="true"/>
        <sz val="10"/>
        <color rgb="FF000000"/>
        <rFont val="Arial"/>
        <family val="2"/>
        <charset val="1"/>
      </rPr>
      <t xml:space="preserve">1,0/trabalho. Unidade:</t>
    </r>
    <r>
      <rPr>
        <sz val="10"/>
        <color rgb="FF000000"/>
        <rFont val="Arial"/>
        <family val="2"/>
        <charset val="1"/>
      </rPr>
      <t xml:space="preserve"> número de trabalhos</t>
    </r>
  </si>
  <si>
    <r>
      <rPr>
        <sz val="10"/>
        <color rgb="FF000000"/>
        <rFont val="Arial"/>
        <family val="2"/>
        <charset val="1"/>
      </rPr>
      <t xml:space="preserve">Artigo publicado ou aceito em periódico indexado Qualis B4 ou C. </t>
    </r>
    <r>
      <rPr>
        <b val="true"/>
        <sz val="10"/>
        <color rgb="FF000000"/>
        <rFont val="Arial"/>
        <family val="2"/>
        <charset val="1"/>
      </rPr>
      <t xml:space="preserve">1,0 / artigo</t>
    </r>
    <r>
      <rPr>
        <sz val="10"/>
        <color rgb="FF000000"/>
        <rFont val="Arial"/>
        <family val="2"/>
        <charset val="1"/>
      </rPr>
      <t xml:space="preserve">                                  </t>
    </r>
    <r>
      <rPr>
        <b val="true"/>
        <sz val="10"/>
        <color rgb="FF000000"/>
        <rFont val="Arial"/>
        <family val="2"/>
        <charset val="1"/>
      </rPr>
      <t xml:space="preserve">Unidade:</t>
    </r>
    <r>
      <rPr>
        <sz val="10"/>
        <color rgb="FF000000"/>
        <rFont val="Arial"/>
        <family val="2"/>
        <charset val="1"/>
      </rPr>
      <t xml:space="preserve"> Número de trabalhos</t>
    </r>
  </si>
  <si>
    <r>
      <rPr>
        <sz val="10"/>
        <color rgb="FF000000"/>
        <rFont val="Arial"/>
        <family val="2"/>
        <charset val="1"/>
      </rPr>
      <t xml:space="preserve">Aprovação em concurso público para carreiras relacionadas a área da Saúde.</t>
    </r>
    <r>
      <rPr>
        <b val="true"/>
        <sz val="10"/>
        <color rgb="FF000000"/>
        <rFont val="Arial"/>
        <family val="2"/>
        <charset val="1"/>
      </rPr>
      <t xml:space="preserve">5,0 pontos/ concurso.      Unidade:</t>
    </r>
    <r>
      <rPr>
        <sz val="10"/>
        <color rgb="FF000000"/>
        <rFont val="Arial"/>
        <family val="2"/>
        <charset val="1"/>
      </rPr>
      <t xml:space="preserve"> Número de aprovações, prêmios</t>
    </r>
  </si>
  <si>
    <r>
      <rPr>
        <sz val="10"/>
        <color rgb="FF000000"/>
        <rFont val="Arial"/>
        <family val="2"/>
        <charset val="1"/>
      </rPr>
      <t xml:space="preserve">Bolsa de projeto de ensino ou extensão na área: </t>
    </r>
    <r>
      <rPr>
        <b val="true"/>
        <sz val="10"/>
        <color rgb="FF000000"/>
        <rFont val="Arial"/>
        <family val="2"/>
        <charset val="1"/>
      </rPr>
      <t xml:space="preserve">10,0 pontos/semestre                 Unidade: </t>
    </r>
    <r>
      <rPr>
        <sz val="10"/>
        <color rgb="FF000000"/>
        <rFont val="Arial"/>
        <family val="2"/>
        <charset val="1"/>
      </rPr>
      <t xml:space="preserve">número de semestres</t>
    </r>
  </si>
  <si>
    <r>
      <rPr>
        <sz val="10"/>
        <color rgb="FF000000"/>
        <rFont val="Arial"/>
        <family val="2"/>
        <charset val="1"/>
      </rPr>
      <t xml:space="preserve">Palestrante ou Comunicação oral  de trabalhos em eventos locais  (autor principal). Trabalho na área </t>
    </r>
    <r>
      <rPr>
        <b val="true"/>
        <sz val="10"/>
        <color rgb="FF000000"/>
        <rFont val="Arial"/>
        <family val="2"/>
        <charset val="1"/>
      </rPr>
      <t xml:space="preserve">3,0/trabalho.                     Unidade:</t>
    </r>
    <r>
      <rPr>
        <sz val="10"/>
        <color rgb="FF000000"/>
        <rFont val="Arial"/>
        <family val="2"/>
        <charset val="1"/>
      </rPr>
      <t xml:space="preserve"> número de trabalhos</t>
    </r>
  </si>
  <si>
    <r>
      <rPr>
        <sz val="10"/>
        <color rgb="FF000000"/>
        <rFont val="Arial"/>
        <family val="2"/>
        <charset val="1"/>
      </rPr>
      <t xml:space="preserve">Autoria/organização de livro com ISBN ou ISSN e Conselho Editorial na área.</t>
    </r>
    <r>
      <rPr>
        <b val="true"/>
        <sz val="10"/>
        <color rgb="FF000000"/>
        <rFont val="Arial"/>
        <family val="2"/>
        <charset val="1"/>
      </rPr>
      <t xml:space="preserve">15,0 / livro</t>
    </r>
    <r>
      <rPr>
        <sz val="10"/>
        <color rgb="FF000000"/>
        <rFont val="Arial"/>
        <family val="2"/>
        <charset val="1"/>
      </rPr>
      <t xml:space="preserve">     </t>
    </r>
    <r>
      <rPr>
        <b val="true"/>
        <sz val="10"/>
        <color rgb="FF000000"/>
        <rFont val="Arial"/>
        <family val="2"/>
        <charset val="1"/>
      </rPr>
      <t xml:space="preserve">Unidade:</t>
    </r>
    <r>
      <rPr>
        <sz val="10"/>
        <color rgb="FF000000"/>
        <rFont val="Arial"/>
        <family val="2"/>
        <charset val="1"/>
      </rPr>
      <t xml:space="preserve"> Número de trabalhos</t>
    </r>
  </si>
  <si>
    <r>
      <rPr>
        <sz val="10"/>
        <color rgb="FF000000"/>
        <rFont val="Arial"/>
        <family val="2"/>
        <charset val="1"/>
      </rPr>
      <t xml:space="preserve">Aprovação em processos seletivos de monitoria de graduação </t>
    </r>
    <r>
      <rPr>
        <b val="true"/>
        <sz val="10"/>
        <color rgb="FF000000"/>
        <rFont val="Arial"/>
        <family val="2"/>
        <charset val="1"/>
      </rPr>
      <t xml:space="preserve">2,5 pontos/ aprovação.    Unidade: </t>
    </r>
    <r>
      <rPr>
        <sz val="10"/>
        <color rgb="FF000000"/>
        <rFont val="Arial"/>
        <family val="2"/>
        <charset val="1"/>
      </rPr>
      <t xml:space="preserve">Número de aprovações, prêmios</t>
    </r>
  </si>
  <si>
    <r>
      <rPr>
        <sz val="10"/>
        <color rgb="FF000000"/>
        <rFont val="Arial"/>
        <family val="2"/>
        <charset val="1"/>
      </rPr>
      <t xml:space="preserve">Bolsa de projeto de ensino ou extensão fora da área: </t>
    </r>
    <r>
      <rPr>
        <b val="true"/>
        <sz val="10"/>
        <color rgb="FF000000"/>
        <rFont val="Arial"/>
        <family val="2"/>
        <charset val="1"/>
      </rPr>
      <t xml:space="preserve">5,0 pontos /semestre                            Unidade: </t>
    </r>
    <r>
      <rPr>
        <sz val="10"/>
        <color rgb="FF000000"/>
        <rFont val="Arial"/>
        <family val="2"/>
        <charset val="1"/>
      </rPr>
      <t xml:space="preserve">número de semestres</t>
    </r>
  </si>
  <si>
    <r>
      <rPr>
        <sz val="10"/>
        <color rgb="FF000000"/>
        <rFont val="Arial"/>
        <family val="2"/>
        <charset val="1"/>
      </rPr>
      <t xml:space="preserve">Palestrante ou Comunicação oral  de trabalhos em eventos locais  (autor principal). Trabalho fora da área </t>
    </r>
    <r>
      <rPr>
        <b val="true"/>
        <sz val="10"/>
        <color rgb="FF000000"/>
        <rFont val="Arial"/>
        <family val="2"/>
        <charset val="1"/>
      </rPr>
      <t xml:space="preserve">1,0/trabalho.                     Unidade:</t>
    </r>
    <r>
      <rPr>
        <sz val="10"/>
        <color rgb="FF000000"/>
        <rFont val="Arial"/>
        <family val="2"/>
        <charset val="1"/>
      </rPr>
      <t xml:space="preserve"> número de trabalhos</t>
    </r>
  </si>
  <si>
    <r>
      <rPr>
        <sz val="10"/>
        <color rgb="FF000000"/>
        <rFont val="Arial"/>
        <family val="2"/>
        <charset val="1"/>
      </rPr>
      <t xml:space="preserve">Autoria/organização de livro com ISBN ou ISSN sem Conselho Editorial na área. </t>
    </r>
    <r>
      <rPr>
        <b val="true"/>
        <sz val="10"/>
        <color rgb="FF000000"/>
        <rFont val="Arial"/>
        <family val="2"/>
        <charset val="1"/>
      </rPr>
      <t xml:space="preserve">7,0 / livro</t>
    </r>
    <r>
      <rPr>
        <sz val="10"/>
        <color rgb="FF000000"/>
        <rFont val="Arial"/>
        <family val="2"/>
        <charset val="1"/>
      </rPr>
      <t xml:space="preserve"> </t>
    </r>
    <r>
      <rPr>
        <b val="true"/>
        <sz val="10"/>
        <color rgb="FF000000"/>
        <rFont val="Arial"/>
        <family val="2"/>
        <charset val="1"/>
      </rPr>
      <t xml:space="preserve">Unidade:</t>
    </r>
    <r>
      <rPr>
        <sz val="10"/>
        <color rgb="FF000000"/>
        <rFont val="Arial"/>
        <family val="2"/>
        <charset val="1"/>
      </rPr>
      <t xml:space="preserve"> Número de trabalhos</t>
    </r>
  </si>
  <si>
    <r>
      <rPr>
        <sz val="10"/>
        <color rgb="FF000000"/>
        <rFont val="Arial"/>
        <family val="2"/>
        <charset val="1"/>
      </rPr>
      <t xml:space="preserve">Estágio em laboratório de pesquisa na área:  </t>
    </r>
    <r>
      <rPr>
        <b val="true"/>
        <sz val="10"/>
        <color rgb="FF000000"/>
        <rFont val="Arial"/>
        <family val="2"/>
        <charset val="1"/>
      </rPr>
      <t xml:space="preserve">4,0 pontos / semestre </t>
    </r>
    <r>
      <rPr>
        <sz val="10"/>
        <color rgb="FF000000"/>
        <rFont val="Arial"/>
        <family val="2"/>
        <charset val="1"/>
      </rPr>
      <t xml:space="preserve">(mínimo de 6 h semanais)                </t>
    </r>
    <r>
      <rPr>
        <b val="true"/>
        <sz val="10"/>
        <color rgb="FF000000"/>
        <rFont val="Arial"/>
        <family val="2"/>
        <charset val="1"/>
      </rPr>
      <t xml:space="preserve"> Unidade: </t>
    </r>
    <r>
      <rPr>
        <sz val="10"/>
        <color rgb="FF000000"/>
        <rFont val="Arial"/>
        <family val="2"/>
        <charset val="1"/>
      </rPr>
      <t xml:space="preserve">número de semestres</t>
    </r>
  </si>
  <si>
    <r>
      <rPr>
        <sz val="10"/>
        <color rgb="FF000000"/>
        <rFont val="Arial"/>
        <family val="2"/>
        <charset val="1"/>
      </rPr>
      <t xml:space="preserve">Apresentação de painel  de trabalhos em eventos locais  (autor principal). Trabalho na área 2</t>
    </r>
    <r>
      <rPr>
        <b val="true"/>
        <sz val="10"/>
        <color rgb="FF000000"/>
        <rFont val="Arial"/>
        <family val="2"/>
        <charset val="1"/>
      </rPr>
      <t xml:space="preserve">,0/trabalho.</t>
    </r>
    <r>
      <rPr>
        <sz val="10"/>
        <color rgb="FF000000"/>
        <rFont val="Arial"/>
        <family val="2"/>
        <charset val="1"/>
      </rPr>
      <t xml:space="preserve"> </t>
    </r>
    <r>
      <rPr>
        <b val="true"/>
        <sz val="10"/>
        <color rgb="FF000000"/>
        <rFont val="Arial"/>
        <family val="2"/>
        <charset val="1"/>
      </rPr>
      <t xml:space="preserve">Unidade:</t>
    </r>
    <r>
      <rPr>
        <sz val="10"/>
        <color rgb="FF000000"/>
        <rFont val="Arial"/>
        <family val="2"/>
        <charset val="1"/>
      </rPr>
      <t xml:space="preserve"> número de trabalhos</t>
    </r>
  </si>
  <si>
    <r>
      <rPr>
        <sz val="10"/>
        <color rgb="FF000000"/>
        <rFont val="Arial"/>
        <family val="2"/>
        <charset val="1"/>
      </rPr>
      <t xml:space="preserve">Autoria de capítulo de livro com ISBN ou ISSN e Conselho Editorial na área. </t>
    </r>
    <r>
      <rPr>
        <b val="true"/>
        <sz val="10"/>
        <color rgb="FF000000"/>
        <rFont val="Arial"/>
        <family val="2"/>
        <charset val="1"/>
      </rPr>
      <t xml:space="preserve">10,0 / capítulo</t>
    </r>
    <r>
      <rPr>
        <sz val="10"/>
        <color rgb="FF000000"/>
        <rFont val="Arial"/>
        <family val="2"/>
        <charset val="1"/>
      </rPr>
      <t xml:space="preserve"> </t>
    </r>
    <r>
      <rPr>
        <b val="true"/>
        <sz val="10"/>
        <color rgb="FF000000"/>
        <rFont val="Arial"/>
        <family val="2"/>
        <charset val="1"/>
      </rPr>
      <t xml:space="preserve">Unidade:</t>
    </r>
    <r>
      <rPr>
        <sz val="10"/>
        <color rgb="FF000000"/>
        <rFont val="Arial"/>
        <family val="2"/>
        <charset val="1"/>
      </rPr>
      <t xml:space="preserve"> Número de trabalhos</t>
    </r>
  </si>
  <si>
    <r>
      <rPr>
        <sz val="10"/>
        <color rgb="FF000000"/>
        <rFont val="Arial"/>
        <family val="2"/>
        <charset val="1"/>
      </rPr>
      <t xml:space="preserve">Estágio em laboratório de pesquisa fora da área: </t>
    </r>
    <r>
      <rPr>
        <b val="true"/>
        <sz val="10"/>
        <color rgb="FF000000"/>
        <rFont val="Arial"/>
        <family val="2"/>
        <charset val="1"/>
      </rPr>
      <t xml:space="preserve">2,0/semestre </t>
    </r>
    <r>
      <rPr>
        <sz val="10"/>
        <color rgb="FF000000"/>
        <rFont val="Arial"/>
        <family val="2"/>
        <charset val="1"/>
      </rPr>
      <t xml:space="preserve"> (mínimo de 6 h semanais)</t>
    </r>
    <r>
      <rPr>
        <b val="true"/>
        <sz val="10"/>
        <color rgb="FF000000"/>
        <rFont val="Arial"/>
        <family val="2"/>
        <charset val="1"/>
      </rPr>
      <t xml:space="preserve">                 Unidade: </t>
    </r>
    <r>
      <rPr>
        <sz val="10"/>
        <color rgb="FF000000"/>
        <rFont val="Arial"/>
        <family val="2"/>
        <charset val="1"/>
      </rPr>
      <t xml:space="preserve">número de semestres</t>
    </r>
  </si>
  <si>
    <r>
      <rPr>
        <sz val="10"/>
        <color rgb="FF000000"/>
        <rFont val="Arial"/>
        <family val="2"/>
        <charset val="1"/>
      </rPr>
      <t xml:space="preserve">Apresentação de painel  de trabalhos em eventos locais  (autor principal). Trabalho fora da área </t>
    </r>
    <r>
      <rPr>
        <b val="true"/>
        <sz val="10"/>
        <color rgb="FF000000"/>
        <rFont val="Arial"/>
        <family val="2"/>
        <charset val="1"/>
      </rPr>
      <t xml:space="preserve">0,5/trabalho</t>
    </r>
    <r>
      <rPr>
        <sz val="10"/>
        <color rgb="FF000000"/>
        <rFont val="Arial"/>
        <family val="2"/>
        <charset val="1"/>
      </rPr>
      <t xml:space="preserve">. </t>
    </r>
    <r>
      <rPr>
        <b val="true"/>
        <sz val="10"/>
        <color rgb="FF000000"/>
        <rFont val="Arial"/>
        <family val="2"/>
        <charset val="1"/>
      </rPr>
      <t xml:space="preserve">Unidade</t>
    </r>
    <r>
      <rPr>
        <sz val="10"/>
        <color rgb="FF000000"/>
        <rFont val="Arial"/>
        <family val="2"/>
        <charset val="1"/>
      </rPr>
      <t xml:space="preserve">: número de trabalhos</t>
    </r>
  </si>
  <si>
    <r>
      <rPr>
        <sz val="10"/>
        <color rgb="FF000000"/>
        <rFont val="Arial"/>
        <family val="2"/>
        <charset val="1"/>
      </rPr>
      <t xml:space="preserve">Autoria de capítulo de livro com ISBN ou ISSN sem Conselho Editorial na área. </t>
    </r>
    <r>
      <rPr>
        <b val="true"/>
        <sz val="10"/>
        <color rgb="FF000000"/>
        <rFont val="Arial"/>
        <family val="2"/>
        <charset val="1"/>
      </rPr>
      <t xml:space="preserve">5,0 / capítulo</t>
    </r>
    <r>
      <rPr>
        <sz val="10"/>
        <color rgb="FF000000"/>
        <rFont val="Arial"/>
        <family val="2"/>
        <charset val="1"/>
      </rPr>
      <t xml:space="preserve"> </t>
    </r>
    <r>
      <rPr>
        <b val="true"/>
        <sz val="10"/>
        <color rgb="FF000000"/>
        <rFont val="Arial"/>
        <family val="2"/>
        <charset val="1"/>
      </rPr>
      <t xml:space="preserve">Unidade</t>
    </r>
    <r>
      <rPr>
        <sz val="10"/>
        <color rgb="FF000000"/>
        <rFont val="Arial"/>
        <family val="2"/>
        <charset val="1"/>
      </rPr>
      <t xml:space="preserve">: Número de trabalhos</t>
    </r>
  </si>
  <si>
    <r>
      <rPr>
        <sz val="10"/>
        <color rgb="FF000000"/>
        <rFont val="Arial"/>
        <family val="2"/>
        <charset val="1"/>
      </rPr>
      <t xml:space="preserve">Participação em cursos livres, de extensão, palestras na área:</t>
    </r>
    <r>
      <rPr>
        <b val="true"/>
        <sz val="10"/>
        <color rgb="FF000000"/>
        <rFont val="Arial"/>
        <family val="2"/>
        <charset val="1"/>
      </rPr>
      <t xml:space="preserve"> 0,5 ponto/ hora de atividade (máximo de 5 pontos)                               Unidade:</t>
    </r>
    <r>
      <rPr>
        <sz val="10"/>
        <color rgb="FF000000"/>
        <rFont val="Arial"/>
        <family val="2"/>
        <charset val="1"/>
      </rPr>
      <t xml:space="preserve"> número de horas</t>
    </r>
  </si>
  <si>
    <t xml:space="preserve">SOMA RESUMOS EM ANAIS DE EVENTOS</t>
  </si>
  <si>
    <t xml:space="preserve">NÃO PREENCHER ESTE CAMPO</t>
  </si>
  <si>
    <r>
      <rPr>
        <sz val="10"/>
        <color rgb="FF000000"/>
        <rFont val="Arial"/>
        <family val="2"/>
        <charset val="1"/>
      </rPr>
      <t xml:space="preserve">Resumos publicados em anais de eventos internacionais na área. </t>
    </r>
    <r>
      <rPr>
        <u val="single"/>
        <sz val="10"/>
        <color rgb="FF000000"/>
        <rFont val="Arial"/>
        <family val="2"/>
        <charset val="1"/>
      </rPr>
      <t xml:space="preserve">Autor principa</t>
    </r>
    <r>
      <rPr>
        <sz val="10"/>
        <color rgb="FF000000"/>
        <rFont val="Arial"/>
        <family val="2"/>
        <charset val="1"/>
      </rPr>
      <t xml:space="preserve">l </t>
    </r>
    <r>
      <rPr>
        <b val="true"/>
        <sz val="10"/>
        <color rgb="FF000000"/>
        <rFont val="Arial"/>
        <family val="2"/>
        <charset val="1"/>
      </rPr>
      <t xml:space="preserve">1,5 cada                     </t>
    </r>
    <r>
      <rPr>
        <sz val="10"/>
        <color rgb="FF000000"/>
        <rFont val="Arial"/>
        <family val="2"/>
        <charset val="1"/>
      </rPr>
      <t xml:space="preserve"> </t>
    </r>
    <r>
      <rPr>
        <b val="true"/>
        <sz val="10"/>
        <color rgb="FF000000"/>
        <rFont val="Arial"/>
        <family val="2"/>
        <charset val="1"/>
      </rPr>
      <t xml:space="preserve">Unidade: </t>
    </r>
    <r>
      <rPr>
        <sz val="10"/>
        <color rgb="FF000000"/>
        <rFont val="Arial"/>
        <family val="2"/>
        <charset val="1"/>
      </rPr>
      <t xml:space="preserve">Número de trabalhos</t>
    </r>
  </si>
  <si>
    <r>
      <rPr>
        <sz val="10"/>
        <color rgb="FF000000"/>
        <rFont val="Arial"/>
        <family val="2"/>
        <charset val="1"/>
      </rPr>
      <t xml:space="preserve">Resumos publicados em anais de eventos internacionais na área.</t>
    </r>
    <r>
      <rPr>
        <u val="single"/>
        <sz val="10"/>
        <color rgb="FF000000"/>
        <rFont val="Arial"/>
        <family val="2"/>
        <charset val="1"/>
      </rPr>
      <t xml:space="preserve"> Co-autor </t>
    </r>
    <r>
      <rPr>
        <b val="true"/>
        <sz val="10"/>
        <color rgb="FF000000"/>
        <rFont val="Arial"/>
        <family val="2"/>
        <charset val="1"/>
      </rPr>
      <t xml:space="preserve">1,0 cada</t>
    </r>
    <r>
      <rPr>
        <sz val="10"/>
        <color rgb="FF000000"/>
        <rFont val="Arial"/>
        <family val="2"/>
        <charset val="1"/>
      </rPr>
      <t xml:space="preserve">                                         </t>
    </r>
    <r>
      <rPr>
        <b val="true"/>
        <sz val="10"/>
        <color rgb="FF000000"/>
        <rFont val="Arial"/>
        <family val="2"/>
        <charset val="1"/>
      </rPr>
      <t xml:space="preserve">Unidade:</t>
    </r>
    <r>
      <rPr>
        <sz val="10"/>
        <color rgb="FF000000"/>
        <rFont val="Arial"/>
        <family val="2"/>
        <charset val="1"/>
      </rPr>
      <t xml:space="preserve"> Número de trabalhos</t>
    </r>
  </si>
  <si>
    <r>
      <rPr>
        <sz val="10"/>
        <color rgb="FF000000"/>
        <rFont val="Arial"/>
        <family val="2"/>
        <charset val="1"/>
      </rPr>
      <t xml:space="preserve">Resumos publicados em anais de eventos internacionais fora da área. </t>
    </r>
    <r>
      <rPr>
        <u val="single"/>
        <sz val="10"/>
        <color rgb="FF000000"/>
        <rFont val="Arial"/>
        <family val="2"/>
        <charset val="1"/>
      </rPr>
      <t xml:space="preserve">Autor principal</t>
    </r>
    <r>
      <rPr>
        <sz val="10"/>
        <color rgb="FF000000"/>
        <rFont val="Arial"/>
        <family val="2"/>
        <charset val="1"/>
      </rPr>
      <t xml:space="preserve"> </t>
    </r>
    <r>
      <rPr>
        <b val="true"/>
        <sz val="10"/>
        <color rgb="FF000000"/>
        <rFont val="Arial"/>
        <family val="2"/>
        <charset val="1"/>
      </rPr>
      <t xml:space="preserve">0,5 cada  </t>
    </r>
    <r>
      <rPr>
        <sz val="10"/>
        <color rgb="FF000000"/>
        <rFont val="Arial"/>
        <family val="2"/>
        <charset val="1"/>
      </rPr>
      <t xml:space="preserve">                                                  </t>
    </r>
    <r>
      <rPr>
        <b val="true"/>
        <sz val="10"/>
        <color rgb="FF000000"/>
        <rFont val="Arial"/>
        <family val="2"/>
        <charset val="1"/>
      </rPr>
      <t xml:space="preserve">Unidade: </t>
    </r>
    <r>
      <rPr>
        <sz val="10"/>
        <color rgb="FF000000"/>
        <rFont val="Arial"/>
        <family val="2"/>
        <charset val="1"/>
      </rPr>
      <t xml:space="preserve">Número de trabalhos</t>
    </r>
  </si>
  <si>
    <r>
      <rPr>
        <sz val="10"/>
        <color rgb="FF000000"/>
        <rFont val="Arial"/>
        <family val="2"/>
        <charset val="1"/>
      </rPr>
      <t xml:space="preserve">Resumos publicados em anais de eventos internacionais fora da área. </t>
    </r>
    <r>
      <rPr>
        <u val="single"/>
        <sz val="10"/>
        <color rgb="FF000000"/>
        <rFont val="Arial"/>
        <family val="2"/>
        <charset val="1"/>
      </rPr>
      <t xml:space="preserve">Co-autor</t>
    </r>
    <r>
      <rPr>
        <sz val="10"/>
        <color rgb="FF000000"/>
        <rFont val="Arial"/>
        <family val="2"/>
        <charset val="1"/>
      </rPr>
      <t xml:space="preserve"> </t>
    </r>
    <r>
      <rPr>
        <b val="true"/>
        <sz val="10"/>
        <color rgb="FF000000"/>
        <rFont val="Arial"/>
        <family val="2"/>
        <charset val="1"/>
      </rPr>
      <t xml:space="preserve">0,25 cada</t>
    </r>
    <r>
      <rPr>
        <sz val="10"/>
        <color rgb="FF000000"/>
        <rFont val="Arial"/>
        <family val="2"/>
        <charset val="1"/>
      </rPr>
      <t xml:space="preserve">                    </t>
    </r>
    <r>
      <rPr>
        <b val="true"/>
        <sz val="10"/>
        <color rgb="FF000000"/>
        <rFont val="Arial"/>
        <family val="2"/>
        <charset val="1"/>
      </rPr>
      <t xml:space="preserve">Unidade:</t>
    </r>
    <r>
      <rPr>
        <sz val="10"/>
        <color rgb="FF000000"/>
        <rFont val="Arial"/>
        <family val="2"/>
        <charset val="1"/>
      </rPr>
      <t xml:space="preserve"> Número de trabalhos</t>
    </r>
  </si>
  <si>
    <r>
      <rPr>
        <sz val="10"/>
        <color rgb="FF000000"/>
        <rFont val="Arial"/>
        <family val="2"/>
        <charset val="1"/>
      </rPr>
      <t xml:space="preserve"> Resumos publicados em anais de eventos nacionais na área. </t>
    </r>
    <r>
      <rPr>
        <u val="single"/>
        <sz val="10"/>
        <color rgb="FF000000"/>
        <rFont val="Arial"/>
        <family val="2"/>
        <charset val="1"/>
      </rPr>
      <t xml:space="preserve">Autor principal</t>
    </r>
    <r>
      <rPr>
        <sz val="10"/>
        <color rgb="FF000000"/>
        <rFont val="Arial"/>
        <family val="2"/>
        <charset val="1"/>
      </rPr>
      <t xml:space="preserve"> </t>
    </r>
    <r>
      <rPr>
        <b val="true"/>
        <sz val="10"/>
        <color rgb="FF000000"/>
        <rFont val="Arial"/>
        <family val="2"/>
        <charset val="1"/>
      </rPr>
      <t xml:space="preserve">1,0 cada cada</t>
    </r>
    <r>
      <rPr>
        <sz val="10"/>
        <color rgb="FF000000"/>
        <rFont val="Arial"/>
        <family val="2"/>
        <charset val="1"/>
      </rPr>
      <t xml:space="preserve">                    </t>
    </r>
    <r>
      <rPr>
        <b val="true"/>
        <sz val="10"/>
        <color rgb="FF000000"/>
        <rFont val="Arial"/>
        <family val="2"/>
        <charset val="1"/>
      </rPr>
      <t xml:space="preserve">Unidade</t>
    </r>
    <r>
      <rPr>
        <sz val="10"/>
        <color rgb="FF000000"/>
        <rFont val="Arial"/>
        <family val="2"/>
        <charset val="1"/>
      </rPr>
      <t xml:space="preserve">: Número de trabalhos</t>
    </r>
  </si>
  <si>
    <r>
      <rPr>
        <sz val="10"/>
        <color rgb="FF000000"/>
        <rFont val="Arial"/>
        <family val="2"/>
        <charset val="1"/>
      </rPr>
      <t xml:space="preserve"> Resumos publicados em anais de eventos nacionais na área. </t>
    </r>
    <r>
      <rPr>
        <u val="single"/>
        <sz val="10"/>
        <color rgb="FF000000"/>
        <rFont val="Arial"/>
        <family val="2"/>
        <charset val="1"/>
      </rPr>
      <t xml:space="preserve">Co-autor</t>
    </r>
    <r>
      <rPr>
        <sz val="10"/>
        <color rgb="FF000000"/>
        <rFont val="Arial"/>
        <family val="2"/>
        <charset val="1"/>
      </rPr>
      <t xml:space="preserve"> </t>
    </r>
    <r>
      <rPr>
        <b val="true"/>
        <sz val="10"/>
        <color rgb="FF000000"/>
        <rFont val="Arial"/>
        <family val="2"/>
        <charset val="1"/>
      </rPr>
      <t xml:space="preserve">0,5 cada</t>
    </r>
    <r>
      <rPr>
        <sz val="10"/>
        <color rgb="FF000000"/>
        <rFont val="Arial"/>
        <family val="2"/>
        <charset val="1"/>
      </rPr>
      <t xml:space="preserve">                                            </t>
    </r>
    <r>
      <rPr>
        <b val="true"/>
        <sz val="10"/>
        <color rgb="FF000000"/>
        <rFont val="Arial"/>
        <family val="2"/>
        <charset val="1"/>
      </rPr>
      <t xml:space="preserve">Unidade:</t>
    </r>
    <r>
      <rPr>
        <sz val="10"/>
        <color rgb="FF000000"/>
        <rFont val="Arial"/>
        <family val="2"/>
        <charset val="1"/>
      </rPr>
      <t xml:space="preserve"> Número de trabalhos</t>
    </r>
  </si>
  <si>
    <r>
      <rPr>
        <sz val="10"/>
        <color rgb="FF000000"/>
        <rFont val="Arial"/>
        <family val="2"/>
        <charset val="1"/>
      </rPr>
      <t xml:space="preserve">Resumos publicados em anais de eventos nacionais fora da área. </t>
    </r>
    <r>
      <rPr>
        <u val="single"/>
        <sz val="10"/>
        <color rgb="FF000000"/>
        <rFont val="Arial"/>
        <family val="2"/>
        <charset val="1"/>
      </rPr>
      <t xml:space="preserve">Autor principal</t>
    </r>
    <r>
      <rPr>
        <b val="true"/>
        <sz val="10"/>
        <color rgb="FF000000"/>
        <rFont val="Arial"/>
        <family val="2"/>
        <charset val="1"/>
      </rPr>
      <t xml:space="preserve"> 0,25 cada </t>
    </r>
    <r>
      <rPr>
        <sz val="10"/>
        <color rgb="FF000000"/>
        <rFont val="Arial"/>
        <family val="2"/>
        <charset val="1"/>
      </rPr>
      <t xml:space="preserve">                      </t>
    </r>
    <r>
      <rPr>
        <b val="true"/>
        <sz val="10"/>
        <color rgb="FF000000"/>
        <rFont val="Arial"/>
        <family val="2"/>
        <charset val="1"/>
      </rPr>
      <t xml:space="preserve">Unidade:</t>
    </r>
    <r>
      <rPr>
        <sz val="10"/>
        <color rgb="FF000000"/>
        <rFont val="Arial"/>
        <family val="2"/>
        <charset val="1"/>
      </rPr>
      <t xml:space="preserve"> Número de trabalhos</t>
    </r>
  </si>
  <si>
    <r>
      <rPr>
        <sz val="10"/>
        <color rgb="FF000000"/>
        <rFont val="Arial"/>
        <family val="2"/>
        <charset val="1"/>
      </rPr>
      <t xml:space="preserve">Resumos publicados em anais de eventos nacionais  fora da área. </t>
    </r>
    <r>
      <rPr>
        <u val="single"/>
        <sz val="10"/>
        <color rgb="FF000000"/>
        <rFont val="Arial"/>
        <family val="2"/>
        <charset val="1"/>
      </rPr>
      <t xml:space="preserve">Co-autor</t>
    </r>
    <r>
      <rPr>
        <b val="true"/>
        <sz val="10"/>
        <color rgb="FF000000"/>
        <rFont val="Arial"/>
        <family val="2"/>
        <charset val="1"/>
      </rPr>
      <t xml:space="preserve"> 0,1 cada      Unidade:</t>
    </r>
    <r>
      <rPr>
        <sz val="10"/>
        <color rgb="FF000000"/>
        <rFont val="Arial"/>
        <family val="2"/>
        <charset val="1"/>
      </rPr>
      <t xml:space="preserve"> Número de trabalhos</t>
    </r>
  </si>
  <si>
    <r>
      <rPr>
        <sz val="10"/>
        <color rgb="FF000000"/>
        <rFont val="Arial"/>
        <family val="2"/>
        <charset val="1"/>
      </rPr>
      <t xml:space="preserve">Resumos publicados em anais de eventos locais na área. </t>
    </r>
    <r>
      <rPr>
        <u val="single"/>
        <sz val="10"/>
        <color rgb="FF000000"/>
        <rFont val="Arial"/>
        <family val="2"/>
        <charset val="1"/>
      </rPr>
      <t xml:space="preserve">Autor principal</t>
    </r>
    <r>
      <rPr>
        <sz val="10"/>
        <color rgb="FF000000"/>
        <rFont val="Arial"/>
        <family val="2"/>
        <charset val="1"/>
      </rPr>
      <t xml:space="preserve"> </t>
    </r>
    <r>
      <rPr>
        <b val="true"/>
        <sz val="10"/>
        <color rgb="FF000000"/>
        <rFont val="Arial"/>
        <family val="2"/>
        <charset val="1"/>
      </rPr>
      <t xml:space="preserve">0,5 cada                                     Unidade: </t>
    </r>
    <r>
      <rPr>
        <sz val="10"/>
        <color rgb="FF000000"/>
        <rFont val="Arial"/>
        <family val="2"/>
        <charset val="1"/>
      </rPr>
      <t xml:space="preserve">Número de trabalhos</t>
    </r>
  </si>
  <si>
    <r>
      <rPr>
        <sz val="10"/>
        <color rgb="FF000000"/>
        <rFont val="Arial"/>
        <family val="2"/>
        <charset val="1"/>
      </rPr>
      <t xml:space="preserve">Resumos publicados em anais de eventos locais na área. </t>
    </r>
    <r>
      <rPr>
        <u val="single"/>
        <sz val="10"/>
        <color rgb="FF000000"/>
        <rFont val="Arial"/>
        <family val="2"/>
        <charset val="1"/>
      </rPr>
      <t xml:space="preserve">Co-autor</t>
    </r>
    <r>
      <rPr>
        <sz val="10"/>
        <color rgb="FF000000"/>
        <rFont val="Arial"/>
        <family val="2"/>
        <charset val="1"/>
      </rPr>
      <t xml:space="preserve"> </t>
    </r>
    <r>
      <rPr>
        <b val="true"/>
        <sz val="10"/>
        <color rgb="FF000000"/>
        <rFont val="Arial"/>
        <family val="2"/>
        <charset val="1"/>
      </rPr>
      <t xml:space="preserve">0,25 cada</t>
    </r>
    <r>
      <rPr>
        <sz val="10"/>
        <color rgb="FF000000"/>
        <rFont val="Arial"/>
        <family val="2"/>
        <charset val="1"/>
      </rPr>
      <t xml:space="preserve">                                                </t>
    </r>
    <r>
      <rPr>
        <b val="true"/>
        <sz val="10"/>
        <color rgb="FF000000"/>
        <rFont val="Arial"/>
        <family val="2"/>
        <charset val="1"/>
      </rPr>
      <t xml:space="preserve">Unidade:</t>
    </r>
    <r>
      <rPr>
        <sz val="10"/>
        <color rgb="FF000000"/>
        <rFont val="Arial"/>
        <family val="2"/>
        <charset val="1"/>
      </rPr>
      <t xml:space="preserve"> Número de trabalhos</t>
    </r>
  </si>
  <si>
    <r>
      <rPr>
        <sz val="10"/>
        <color rgb="FF000000"/>
        <rFont val="Arial"/>
        <family val="2"/>
        <charset val="1"/>
      </rPr>
      <t xml:space="preserve">Resumos publicados em anais de eventos locais fora da área. </t>
    </r>
    <r>
      <rPr>
        <u val="single"/>
        <sz val="10"/>
        <color rgb="FF000000"/>
        <rFont val="Arial"/>
        <family val="2"/>
        <charset val="1"/>
      </rPr>
      <t xml:space="preserve">Autor principal ou co-autor</t>
    </r>
    <r>
      <rPr>
        <sz val="10"/>
        <color rgb="FF000000"/>
        <rFont val="Arial"/>
        <family val="2"/>
        <charset val="1"/>
      </rPr>
      <t xml:space="preserve"> </t>
    </r>
    <r>
      <rPr>
        <b val="true"/>
        <sz val="10"/>
        <color rgb="FF000000"/>
        <rFont val="Arial"/>
        <family val="2"/>
        <charset val="1"/>
      </rPr>
      <t xml:space="preserve">0,1  cada                    Unidade:</t>
    </r>
    <r>
      <rPr>
        <sz val="10"/>
        <color rgb="FF000000"/>
        <rFont val="Arial"/>
        <family val="2"/>
        <charset val="1"/>
      </rPr>
      <t xml:space="preserve"> Número de trabalhos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</si>
</sst>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u val="single"/>
      <sz val="10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top" textRotation="0" wrapText="true" indent="0" shrinkToFit="false"/>
      <protection locked="false" hidden="false"/>
    </xf>
    <xf numFmtId="165" fontId="7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top" textRotation="0" wrapText="false" indent="0" shrinkToFit="false"/>
      <protection locked="fals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5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false" applyAlignment="true" applyProtection="true">
      <alignment horizontal="general" vertical="top" textRotation="0" wrapText="false" indent="0" shrinkToFit="false"/>
      <protection locked="false" hidden="false"/>
    </xf>
    <xf numFmtId="164" fontId="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top" textRotation="0" wrapText="true" indent="0" shrinkToFit="false"/>
      <protection locked="false" hidden="false"/>
    </xf>
    <xf numFmtId="164" fontId="7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8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ela1" displayName="Tabela1" ref="A1:P29" headerRowCount="1" totalsRowCount="0" totalsRowShown="0">
  <autoFilter ref="A1:P29"/>
  <tableColumns count="16">
    <tableColumn id="1" name="Coluna1"/>
    <tableColumn id="2" name="Coluna2"/>
    <tableColumn id="3" name="Coluna3"/>
    <tableColumn id="4" name="Coluna4"/>
    <tableColumn id="5" name="Coluna5"/>
    <tableColumn id="6" name="Coluna6"/>
    <tableColumn id="7" name="Coluna7"/>
    <tableColumn id="8" name="Coluna8"/>
    <tableColumn id="9" name="Coluna9"/>
    <tableColumn id="10" name="Coluna10"/>
    <tableColumn id="11" name="Coluna11"/>
    <tableColumn id="12" name="Coluna12"/>
    <tableColumn id="13" name="Coluna13"/>
    <tableColumn id="14" name="Coluna14"/>
    <tableColumn id="15" name="Coluna15"/>
    <tableColumn id="16" name="Coluna16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46"/>
  <sheetViews>
    <sheetView showFormulas="false" showGridLines="true" showRowColHeaders="true" showZeros="true" rightToLeft="false" tabSelected="true" showOutlineSymbols="true" defaultGridColor="true" view="normal" topLeftCell="A5" colorId="64" zoomScale="100" zoomScaleNormal="100" zoomScalePageLayoutView="100" workbookViewId="0">
      <selection pane="topLeft" activeCell="B7" activeCellId="0" sqref="B7"/>
    </sheetView>
  </sheetViews>
  <sheetFormatPr defaultColWidth="9.14453125" defaultRowHeight="15" zeroHeight="false" outlineLevelRow="0" outlineLevelCol="0"/>
  <cols>
    <col collapsed="false" customWidth="true" hidden="false" outlineLevel="0" max="1" min="1" style="1" width="32.14"/>
    <col collapsed="false" customWidth="true" hidden="false" outlineLevel="0" max="2" min="2" style="2" width="22"/>
    <col collapsed="false" customWidth="true" hidden="false" outlineLevel="0" max="3" min="3" style="0" width="15.28"/>
    <col collapsed="false" customWidth="true" hidden="false" outlineLevel="0" max="4" min="4" style="0" width="31.71"/>
    <col collapsed="false" customWidth="true" hidden="false" outlineLevel="0" max="5" min="5" style="2" width="18.28"/>
    <col collapsed="false" customWidth="true" hidden="false" outlineLevel="0" max="6" min="6" style="0" width="16.14"/>
    <col collapsed="false" customWidth="true" hidden="false" outlineLevel="0" max="7" min="7" style="0" width="42.28"/>
    <col collapsed="false" customWidth="true" hidden="false" outlineLevel="0" max="8" min="8" style="2" width="20.14"/>
    <col collapsed="false" customWidth="true" hidden="false" outlineLevel="0" max="9" min="9" style="0" width="13.28"/>
    <col collapsed="false" customWidth="true" hidden="false" outlineLevel="0" max="10" min="10" style="0" width="20.57"/>
    <col collapsed="false" customWidth="true" hidden="false" outlineLevel="0" max="11" min="11" style="2" width="22.57"/>
    <col collapsed="false" customWidth="true" hidden="false" outlineLevel="0" max="12" min="12" style="0" width="14.28"/>
    <col collapsed="false" customWidth="true" hidden="false" outlineLevel="0" max="13" min="13" style="0" width="20.57"/>
    <col collapsed="false" customWidth="true" hidden="false" outlineLevel="0" max="14" min="14" style="2" width="20"/>
    <col collapsed="false" customWidth="true" hidden="false" outlineLevel="0" max="15" min="15" style="0" width="16.57"/>
    <col collapsed="false" customWidth="true" hidden="false" outlineLevel="0" max="16" min="16" style="0" width="23.43"/>
    <col collapsed="false" customWidth="false" hidden="false" outlineLevel="0" max="1024" min="17" style="2" width="9.14"/>
  </cols>
  <sheetData>
    <row r="1" customFormat="false" ht="15.75" hidden="false" customHeight="false" outlineLevel="0" collapsed="false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</row>
    <row r="2" customFormat="false" ht="15.75" hidden="false" customHeight="false" outlineLevel="0" collapsed="false">
      <c r="A2" s="6" t="s">
        <v>16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customFormat="false" ht="15" hidden="false" customHeight="false" outlineLevel="0" collapsed="false">
      <c r="A3" s="8" t="s">
        <v>17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customFormat="false" ht="90.75" hidden="false" customHeight="false" outlineLevel="0" collapsed="false">
      <c r="A4" s="10" t="s">
        <v>18</v>
      </c>
      <c r="B4" s="11" t="s">
        <v>19</v>
      </c>
      <c r="C4" s="12" t="s">
        <v>20</v>
      </c>
      <c r="D4" s="13" t="s">
        <v>21</v>
      </c>
      <c r="E4" s="11" t="s">
        <v>19</v>
      </c>
      <c r="F4" s="12" t="s">
        <v>22</v>
      </c>
      <c r="G4" s="13" t="s">
        <v>23</v>
      </c>
      <c r="H4" s="11" t="s">
        <v>19</v>
      </c>
      <c r="I4" s="12" t="s">
        <v>24</v>
      </c>
      <c r="J4" s="13" t="s">
        <v>25</v>
      </c>
      <c r="K4" s="11" t="s">
        <v>19</v>
      </c>
      <c r="L4" s="12" t="s">
        <v>26</v>
      </c>
      <c r="M4" s="14" t="s">
        <v>27</v>
      </c>
      <c r="N4" s="11" t="s">
        <v>19</v>
      </c>
      <c r="O4" s="12" t="s">
        <v>28</v>
      </c>
      <c r="P4" s="12" t="s">
        <v>29</v>
      </c>
    </row>
    <row r="5" customFormat="false" ht="15.75" hidden="false" customHeight="false" outlineLevel="0" collapsed="false">
      <c r="A5" s="10" t="s">
        <v>30</v>
      </c>
      <c r="B5" s="15"/>
      <c r="C5" s="16" t="n">
        <f aca="false">MINA(40,(SUM(C6:C18)))</f>
        <v>0</v>
      </c>
      <c r="D5" s="13"/>
      <c r="E5" s="15"/>
      <c r="F5" s="16" t="n">
        <f aca="false">MINA(10, (SUM(F6:F17)))</f>
        <v>0</v>
      </c>
      <c r="G5" s="13"/>
      <c r="H5" s="15"/>
      <c r="I5" s="16" t="n">
        <f aca="false">MINA(20,(SUM(I6:I18)))</f>
        <v>0</v>
      </c>
      <c r="J5" s="13"/>
      <c r="K5" s="15"/>
      <c r="L5" s="16" t="n">
        <f aca="false">MINA(5,(SUM(L6:L14)))</f>
        <v>0</v>
      </c>
      <c r="M5" s="14"/>
      <c r="N5" s="15"/>
      <c r="O5" s="16" t="n">
        <f aca="false">MINA(20,(SUM(O6:O10)))</f>
        <v>0</v>
      </c>
      <c r="P5" s="17" t="n">
        <f aca="false">SUM(C5,F5,I5,L5,O5)</f>
        <v>0</v>
      </c>
    </row>
    <row r="6" customFormat="false" ht="63.75" hidden="false" customHeight="false" outlineLevel="0" collapsed="false">
      <c r="A6" s="18" t="s">
        <v>31</v>
      </c>
      <c r="B6" s="19"/>
      <c r="C6" s="20" t="n">
        <f aca="false">MINA(40,(B6*40))</f>
        <v>0</v>
      </c>
      <c r="D6" s="21" t="s">
        <v>32</v>
      </c>
      <c r="E6" s="22"/>
      <c r="F6" s="20" t="n">
        <f aca="false">MINA(10,(E6*5))</f>
        <v>0</v>
      </c>
      <c r="G6" s="21" t="s">
        <v>33</v>
      </c>
      <c r="H6" s="23"/>
      <c r="I6" s="24" t="n">
        <f aca="false">MINA(20,(H6*25))</f>
        <v>0</v>
      </c>
      <c r="J6" s="25" t="s">
        <v>34</v>
      </c>
      <c r="K6" s="26"/>
      <c r="L6" s="24" t="n">
        <f aca="false">MINA(5,(K6*5))</f>
        <v>0</v>
      </c>
      <c r="M6" s="25" t="s">
        <v>35</v>
      </c>
      <c r="N6" s="26"/>
      <c r="O6" s="24" t="n">
        <f aca="false">MINA(20, (N6*10))</f>
        <v>0</v>
      </c>
      <c r="P6" s="27"/>
    </row>
    <row r="7" customFormat="false" ht="114" hidden="false" customHeight="true" outlineLevel="0" collapsed="false">
      <c r="A7" s="18" t="s">
        <v>36</v>
      </c>
      <c r="B7" s="22"/>
      <c r="C7" s="20" t="n">
        <f aca="false">MINA(40,(B7*20))</f>
        <v>0</v>
      </c>
      <c r="D7" s="21" t="s">
        <v>37</v>
      </c>
      <c r="E7" s="22"/>
      <c r="F7" s="20" t="n">
        <f aca="false">MINA(10,(E7*2.5))</f>
        <v>0</v>
      </c>
      <c r="G7" s="21" t="s">
        <v>38</v>
      </c>
      <c r="H7" s="23"/>
      <c r="I7" s="24" t="n">
        <f aca="false">MINA(20,(H7*20))</f>
        <v>0</v>
      </c>
      <c r="J7" s="25" t="s">
        <v>39</v>
      </c>
      <c r="K7" s="26"/>
      <c r="L7" s="24" t="n">
        <f aca="false">MINA(5,(K7*1))</f>
        <v>0</v>
      </c>
      <c r="M7" s="25" t="s">
        <v>40</v>
      </c>
      <c r="N7" s="26"/>
      <c r="O7" s="24" t="n">
        <f aca="false">MINA(20, (N7*7.5))</f>
        <v>0</v>
      </c>
      <c r="P7" s="27"/>
    </row>
    <row r="8" customFormat="false" ht="102" hidden="false" customHeight="false" outlineLevel="0" collapsed="false">
      <c r="A8" s="18" t="s">
        <v>41</v>
      </c>
      <c r="B8" s="22"/>
      <c r="C8" s="20" t="n">
        <f aca="false">MINA(40,(B8*5))</f>
        <v>0</v>
      </c>
      <c r="D8" s="21" t="s">
        <v>42</v>
      </c>
      <c r="E8" s="22"/>
      <c r="F8" s="20" t="n">
        <f aca="false">MINA(10,(E8*4))</f>
        <v>0</v>
      </c>
      <c r="G8" s="21" t="s">
        <v>43</v>
      </c>
      <c r="H8" s="23"/>
      <c r="I8" s="24" t="n">
        <f aca="false">MINA(20,(H8*18))</f>
        <v>0</v>
      </c>
      <c r="J8" s="25" t="s">
        <v>44</v>
      </c>
      <c r="K8" s="26"/>
      <c r="L8" s="24" t="n">
        <f aca="false">MINA(5,(K8*5))</f>
        <v>0</v>
      </c>
      <c r="M8" s="25" t="s">
        <v>45</v>
      </c>
      <c r="N8" s="26"/>
      <c r="O8" s="24" t="n">
        <f aca="false">MINA(20, (N8*5))</f>
        <v>0</v>
      </c>
      <c r="P8" s="27"/>
    </row>
    <row r="9" customFormat="false" ht="115.5" hidden="false" customHeight="true" outlineLevel="0" collapsed="false">
      <c r="A9" s="18" t="s">
        <v>46</v>
      </c>
      <c r="B9" s="22"/>
      <c r="C9" s="20" t="n">
        <f aca="false">MINA(40,(B9*10))</f>
        <v>0</v>
      </c>
      <c r="D9" s="21" t="s">
        <v>47</v>
      </c>
      <c r="E9" s="22"/>
      <c r="F9" s="20" t="n">
        <f aca="false">MINA(10,(E9*2))</f>
        <v>0</v>
      </c>
      <c r="G9" s="21" t="s">
        <v>48</v>
      </c>
      <c r="H9" s="23"/>
      <c r="I9" s="24" t="n">
        <f aca="false">MINA(20,(H9*15))</f>
        <v>0</v>
      </c>
      <c r="J9" s="25" t="s">
        <v>49</v>
      </c>
      <c r="K9" s="26"/>
      <c r="L9" s="24" t="n">
        <f aca="false">MINA(5,(K9*1))</f>
        <v>0</v>
      </c>
      <c r="M9" s="25" t="s">
        <v>50</v>
      </c>
      <c r="N9" s="26"/>
      <c r="O9" s="24" t="n">
        <f aca="false">MINA(20, (N9*2.5))</f>
        <v>0</v>
      </c>
      <c r="P9" s="27"/>
    </row>
    <row r="10" customFormat="false" ht="114.75" hidden="false" customHeight="false" outlineLevel="0" collapsed="false">
      <c r="A10" s="18" t="s">
        <v>51</v>
      </c>
      <c r="B10" s="22"/>
      <c r="C10" s="20" t="n">
        <f aca="false">MINA(40,(B10*7.5))</f>
        <v>0</v>
      </c>
      <c r="D10" s="21" t="s">
        <v>52</v>
      </c>
      <c r="E10" s="22"/>
      <c r="F10" s="20" t="n">
        <f aca="false">MINA(10,(E10*4))</f>
        <v>0</v>
      </c>
      <c r="G10" s="21" t="s">
        <v>53</v>
      </c>
      <c r="H10" s="23"/>
      <c r="I10" s="24" t="n">
        <f aca="false">MINA(20,(H10*8))</f>
        <v>0</v>
      </c>
      <c r="J10" s="25" t="s">
        <v>54</v>
      </c>
      <c r="K10" s="26"/>
      <c r="L10" s="24" t="n">
        <f aca="false">MINA(5,(K10*5))</f>
        <v>0</v>
      </c>
      <c r="M10" s="25" t="s">
        <v>55</v>
      </c>
      <c r="N10" s="26"/>
      <c r="O10" s="24" t="n">
        <f aca="false">MINA(20, (N10*1))</f>
        <v>0</v>
      </c>
      <c r="P10" s="27"/>
    </row>
    <row r="11" customFormat="false" ht="89.25" hidden="false" customHeight="false" outlineLevel="0" collapsed="false">
      <c r="A11" s="18" t="s">
        <v>56</v>
      </c>
      <c r="B11" s="22"/>
      <c r="C11" s="20" t="n">
        <f aca="false">MINA(40,(B11*5))</f>
        <v>0</v>
      </c>
      <c r="D11" s="21" t="s">
        <v>57</v>
      </c>
      <c r="E11" s="22"/>
      <c r="F11" s="20" t="n">
        <f aca="false">MINA(10,(E11*2))</f>
        <v>0</v>
      </c>
      <c r="G11" s="21" t="s">
        <v>58</v>
      </c>
      <c r="H11" s="23"/>
      <c r="I11" s="24" t="n">
        <f aca="false">MINA(20,(H11*5))</f>
        <v>0</v>
      </c>
      <c r="J11" s="25" t="s">
        <v>59</v>
      </c>
      <c r="K11" s="26"/>
      <c r="L11" s="24" t="n">
        <f aca="false">MINA(5,(K11*5))</f>
        <v>0</v>
      </c>
      <c r="M11" s="27"/>
      <c r="N11" s="28"/>
      <c r="O11" s="27"/>
      <c r="P11" s="27"/>
    </row>
    <row r="12" customFormat="false" ht="76.5" hidden="false" customHeight="false" outlineLevel="0" collapsed="false">
      <c r="A12" s="18" t="s">
        <v>60</v>
      </c>
      <c r="B12" s="22"/>
      <c r="C12" s="20" t="n">
        <f aca="false">MINA(40,(B12*7.5))</f>
        <v>0</v>
      </c>
      <c r="D12" s="21" t="s">
        <v>61</v>
      </c>
      <c r="E12" s="22"/>
      <c r="F12" s="20" t="n">
        <f aca="false">MINA(10,(E12*3))</f>
        <v>0</v>
      </c>
      <c r="G12" s="21" t="s">
        <v>62</v>
      </c>
      <c r="H12" s="23"/>
      <c r="I12" s="24" t="n">
        <f aca="false">MINA(20,(H12*2))</f>
        <v>0</v>
      </c>
      <c r="J12" s="25" t="s">
        <v>63</v>
      </c>
      <c r="K12" s="26"/>
      <c r="L12" s="24" t="n">
        <f aca="false">MINA(5,(K12*5))</f>
        <v>0</v>
      </c>
      <c r="M12" s="27"/>
      <c r="N12" s="28"/>
      <c r="O12" s="27"/>
      <c r="P12" s="27"/>
    </row>
    <row r="13" customFormat="false" ht="99.75" hidden="false" customHeight="true" outlineLevel="0" collapsed="false">
      <c r="A13" s="18" t="s">
        <v>64</v>
      </c>
      <c r="B13" s="22"/>
      <c r="C13" s="20" t="n">
        <f aca="false">MINA(40,(B13*3))</f>
        <v>0</v>
      </c>
      <c r="D13" s="21" t="s">
        <v>65</v>
      </c>
      <c r="E13" s="22"/>
      <c r="F13" s="20" t="n">
        <f aca="false">MINA(10,(E13*1))</f>
        <v>0</v>
      </c>
      <c r="G13" s="21" t="s">
        <v>66</v>
      </c>
      <c r="H13" s="23"/>
      <c r="I13" s="24" t="n">
        <f aca="false">MINA(20,(H13*1))</f>
        <v>0</v>
      </c>
      <c r="J13" s="25" t="s">
        <v>67</v>
      </c>
      <c r="K13" s="26"/>
      <c r="L13" s="24" t="n">
        <f aca="false">MINA(5,(K13*5))</f>
        <v>0</v>
      </c>
      <c r="M13" s="27"/>
      <c r="N13" s="28"/>
      <c r="O13" s="27"/>
      <c r="P13" s="27"/>
    </row>
    <row r="14" customFormat="false" ht="89.25" hidden="false" customHeight="false" outlineLevel="0" collapsed="false">
      <c r="A14" s="18" t="s">
        <v>68</v>
      </c>
      <c r="B14" s="22"/>
      <c r="C14" s="20" t="n">
        <f aca="false">MINA(40,(B14*10))</f>
        <v>0</v>
      </c>
      <c r="D14" s="21" t="s">
        <v>69</v>
      </c>
      <c r="E14" s="22"/>
      <c r="F14" s="20" t="n">
        <f aca="false">MINA(10,(E14*3))</f>
        <v>0</v>
      </c>
      <c r="G14" s="21" t="s">
        <v>70</v>
      </c>
      <c r="H14" s="23"/>
      <c r="I14" s="24" t="n">
        <f aca="false">MINA(20,(H14*15))</f>
        <v>0</v>
      </c>
      <c r="J14" s="25" t="s">
        <v>71</v>
      </c>
      <c r="K14" s="26"/>
      <c r="L14" s="24" t="n">
        <f aca="false">MINA(5,(K14*2.5))</f>
        <v>0</v>
      </c>
      <c r="M14" s="27"/>
      <c r="N14" s="28"/>
      <c r="O14" s="27"/>
      <c r="P14" s="27"/>
    </row>
    <row r="15" customFormat="false" ht="63.75" hidden="false" customHeight="false" outlineLevel="0" collapsed="false">
      <c r="A15" s="18" t="s">
        <v>72</v>
      </c>
      <c r="B15" s="22"/>
      <c r="C15" s="20" t="n">
        <f aca="false">MINA(40,(B15*5))</f>
        <v>0</v>
      </c>
      <c r="D15" s="21" t="s">
        <v>73</v>
      </c>
      <c r="E15" s="22"/>
      <c r="F15" s="20" t="n">
        <f aca="false">MINA(10,(E15*1))</f>
        <v>0</v>
      </c>
      <c r="G15" s="21" t="s">
        <v>74</v>
      </c>
      <c r="H15" s="23"/>
      <c r="I15" s="24" t="n">
        <f aca="false">MINA(20,(H15*7))</f>
        <v>0</v>
      </c>
      <c r="J15" s="27"/>
      <c r="K15" s="28"/>
      <c r="L15" s="27"/>
      <c r="M15" s="27"/>
      <c r="N15" s="28"/>
      <c r="O15" s="27"/>
      <c r="P15" s="27"/>
    </row>
    <row r="16" customFormat="false" ht="63.75" hidden="false" customHeight="false" outlineLevel="0" collapsed="false">
      <c r="A16" s="18" t="s">
        <v>75</v>
      </c>
      <c r="B16" s="22"/>
      <c r="C16" s="20" t="n">
        <f aca="false">MINA(40,(B16*4))</f>
        <v>0</v>
      </c>
      <c r="D16" s="21" t="s">
        <v>76</v>
      </c>
      <c r="E16" s="22"/>
      <c r="F16" s="20" t="n">
        <f aca="false">MINA(10,(E16*2))</f>
        <v>0</v>
      </c>
      <c r="G16" s="21" t="s">
        <v>77</v>
      </c>
      <c r="H16" s="23"/>
      <c r="I16" s="24" t="n">
        <f aca="false">MINA(20,(H16*10))</f>
        <v>0</v>
      </c>
      <c r="J16" s="27"/>
      <c r="K16" s="28"/>
      <c r="L16" s="27"/>
      <c r="M16" s="27"/>
      <c r="N16" s="28"/>
      <c r="O16" s="27"/>
      <c r="P16" s="27"/>
    </row>
    <row r="17" customFormat="false" ht="63.75" hidden="false" customHeight="false" outlineLevel="0" collapsed="false">
      <c r="A17" s="18" t="s">
        <v>78</v>
      </c>
      <c r="B17" s="22"/>
      <c r="C17" s="20" t="n">
        <f aca="false">MINA(40,(B17*2))</f>
        <v>0</v>
      </c>
      <c r="D17" s="21" t="s">
        <v>79</v>
      </c>
      <c r="E17" s="22"/>
      <c r="F17" s="20" t="n">
        <f aca="false">MINA(10,(E17*0.5))</f>
        <v>0</v>
      </c>
      <c r="G17" s="21" t="s">
        <v>80</v>
      </c>
      <c r="H17" s="23"/>
      <c r="I17" s="24" t="n">
        <f aca="false">MINA(20,(H17*5))</f>
        <v>0</v>
      </c>
      <c r="J17" s="27"/>
      <c r="K17" s="28"/>
      <c r="L17" s="27"/>
      <c r="M17" s="27"/>
      <c r="N17" s="28"/>
      <c r="O17" s="27"/>
      <c r="P17" s="27"/>
    </row>
    <row r="18" customFormat="false" ht="63.75" hidden="false" customHeight="false" outlineLevel="0" collapsed="false">
      <c r="A18" s="18" t="s">
        <v>81</v>
      </c>
      <c r="B18" s="22"/>
      <c r="C18" s="20" t="n">
        <f aca="false">MINA(5,(B18*0.5))</f>
        <v>0</v>
      </c>
      <c r="D18" s="27"/>
      <c r="E18" s="29"/>
      <c r="F18" s="30"/>
      <c r="G18" s="13" t="s">
        <v>82</v>
      </c>
      <c r="H18" s="31" t="s">
        <v>83</v>
      </c>
      <c r="I18" s="24" t="n">
        <f aca="false">MINA(15,(SUM(I19:I29)))</f>
        <v>0</v>
      </c>
      <c r="J18" s="27"/>
      <c r="K18" s="28"/>
      <c r="L18" s="27"/>
      <c r="M18" s="27"/>
      <c r="N18" s="28"/>
      <c r="O18" s="27"/>
      <c r="P18" s="27"/>
    </row>
    <row r="19" customFormat="false" ht="38.25" hidden="false" customHeight="false" outlineLevel="0" collapsed="false">
      <c r="A19" s="18"/>
      <c r="B19" s="29"/>
      <c r="C19" s="30"/>
      <c r="D19" s="27"/>
      <c r="E19" s="29"/>
      <c r="F19" s="30"/>
      <c r="G19" s="21" t="s">
        <v>84</v>
      </c>
      <c r="H19" s="23"/>
      <c r="I19" s="24" t="n">
        <f aca="false">MINA(15,(H19*1.5))</f>
        <v>0</v>
      </c>
      <c r="J19" s="27"/>
      <c r="K19" s="28"/>
      <c r="L19" s="27"/>
      <c r="M19" s="27"/>
      <c r="N19" s="28"/>
      <c r="O19" s="27"/>
      <c r="P19" s="27"/>
    </row>
    <row r="20" customFormat="false" ht="51" hidden="false" customHeight="false" outlineLevel="0" collapsed="false">
      <c r="A20" s="32"/>
      <c r="B20" s="29"/>
      <c r="C20" s="30"/>
      <c r="D20" s="27"/>
      <c r="E20" s="29"/>
      <c r="F20" s="30"/>
      <c r="G20" s="21" t="s">
        <v>85</v>
      </c>
      <c r="H20" s="23"/>
      <c r="I20" s="24" t="n">
        <f aca="false">MINA(15,(H20*1))</f>
        <v>0</v>
      </c>
      <c r="J20" s="27"/>
      <c r="K20" s="28"/>
      <c r="L20" s="27"/>
      <c r="M20" s="27"/>
      <c r="N20" s="28"/>
      <c r="O20" s="27"/>
      <c r="P20" s="27"/>
    </row>
    <row r="21" customFormat="false" ht="51" hidden="false" customHeight="false" outlineLevel="0" collapsed="false">
      <c r="A21" s="33"/>
      <c r="B21" s="28"/>
      <c r="C21" s="27"/>
      <c r="D21" s="27"/>
      <c r="E21" s="28"/>
      <c r="F21" s="30"/>
      <c r="G21" s="21" t="s">
        <v>86</v>
      </c>
      <c r="H21" s="23"/>
      <c r="I21" s="24" t="n">
        <f aca="false">MINA(15,(H21*0.5))</f>
        <v>0</v>
      </c>
      <c r="J21" s="27"/>
      <c r="K21" s="28"/>
      <c r="L21" s="27"/>
      <c r="M21" s="27"/>
      <c r="N21" s="28"/>
      <c r="O21" s="27"/>
      <c r="P21" s="27"/>
    </row>
    <row r="22" customFormat="false" ht="38.25" hidden="false" customHeight="false" outlineLevel="0" collapsed="false">
      <c r="A22" s="33"/>
      <c r="B22" s="28"/>
      <c r="C22" s="27"/>
      <c r="D22" s="34"/>
      <c r="E22" s="28"/>
      <c r="F22" s="30"/>
      <c r="G22" s="21" t="s">
        <v>87</v>
      </c>
      <c r="H22" s="23"/>
      <c r="I22" s="24" t="n">
        <f aca="false">MINA(15,(H22*0.25))</f>
        <v>0</v>
      </c>
      <c r="J22" s="27"/>
      <c r="K22" s="28"/>
      <c r="L22" s="27"/>
      <c r="M22" s="27"/>
      <c r="N22" s="28"/>
      <c r="O22" s="27"/>
      <c r="P22" s="27"/>
    </row>
    <row r="23" customFormat="false" ht="51" hidden="false" customHeight="false" outlineLevel="0" collapsed="false">
      <c r="A23" s="33"/>
      <c r="B23" s="28"/>
      <c r="C23" s="27"/>
      <c r="D23" s="34"/>
      <c r="E23" s="28"/>
      <c r="F23" s="30"/>
      <c r="G23" s="21" t="s">
        <v>88</v>
      </c>
      <c r="H23" s="35"/>
      <c r="I23" s="24" t="n">
        <f aca="false">MINA(15,(H23*1))</f>
        <v>0</v>
      </c>
      <c r="J23" s="27"/>
      <c r="K23" s="28"/>
      <c r="L23" s="27"/>
      <c r="M23" s="27"/>
      <c r="N23" s="28"/>
      <c r="O23" s="27"/>
      <c r="P23" s="27"/>
    </row>
    <row r="24" customFormat="false" ht="51" hidden="false" customHeight="false" outlineLevel="0" collapsed="false">
      <c r="A24" s="33"/>
      <c r="B24" s="28"/>
      <c r="C24" s="27"/>
      <c r="D24" s="21"/>
      <c r="E24" s="28"/>
      <c r="F24" s="27"/>
      <c r="G24" s="21" t="s">
        <v>89</v>
      </c>
      <c r="H24" s="35"/>
      <c r="I24" s="24" t="n">
        <f aca="false">MINA(15,(H24*0.5))</f>
        <v>0</v>
      </c>
      <c r="J24" s="27"/>
      <c r="K24" s="28"/>
      <c r="L24" s="27"/>
      <c r="M24" s="27"/>
      <c r="N24" s="28"/>
      <c r="O24" s="27"/>
      <c r="P24" s="27"/>
    </row>
    <row r="25" customFormat="false" ht="51" hidden="false" customHeight="false" outlineLevel="0" collapsed="false">
      <c r="A25" s="33"/>
      <c r="B25" s="28"/>
      <c r="C25" s="27"/>
      <c r="D25" s="21"/>
      <c r="E25" s="28"/>
      <c r="F25" s="27"/>
      <c r="G25" s="21" t="s">
        <v>90</v>
      </c>
      <c r="H25" s="35"/>
      <c r="I25" s="24" t="n">
        <f aca="false">MINA(15,(H25*0.25))</f>
        <v>0</v>
      </c>
      <c r="J25" s="27"/>
      <c r="K25" s="28"/>
      <c r="L25" s="27"/>
      <c r="M25" s="27"/>
      <c r="N25" s="28"/>
      <c r="O25" s="27"/>
      <c r="P25" s="27"/>
    </row>
    <row r="26" customFormat="false" ht="38.25" hidden="false" customHeight="false" outlineLevel="0" collapsed="false">
      <c r="A26" s="33"/>
      <c r="B26" s="28"/>
      <c r="C26" s="27"/>
      <c r="D26" s="27"/>
      <c r="E26" s="28"/>
      <c r="F26" s="27"/>
      <c r="G26" s="21" t="s">
        <v>91</v>
      </c>
      <c r="H26" s="36"/>
      <c r="I26" s="24" t="n">
        <f aca="false">MINA(15,(H26*0.1))</f>
        <v>0</v>
      </c>
      <c r="J26" s="27"/>
      <c r="K26" s="28"/>
      <c r="L26" s="27"/>
      <c r="M26" s="27"/>
      <c r="N26" s="28"/>
      <c r="O26" s="27"/>
      <c r="P26" s="27"/>
    </row>
    <row r="27" customFormat="false" ht="38.25" hidden="false" customHeight="false" outlineLevel="0" collapsed="false">
      <c r="A27" s="33"/>
      <c r="B27" s="28"/>
      <c r="C27" s="27"/>
      <c r="D27" s="27"/>
      <c r="E27" s="28"/>
      <c r="F27" s="27"/>
      <c r="G27" s="21" t="s">
        <v>92</v>
      </c>
      <c r="H27" s="36"/>
      <c r="I27" s="24" t="n">
        <f aca="false">MINA(15,(H27*0.5))</f>
        <v>0</v>
      </c>
      <c r="J27" s="27"/>
      <c r="K27" s="28"/>
      <c r="L27" s="27"/>
      <c r="M27" s="27"/>
      <c r="N27" s="28"/>
      <c r="O27" s="27"/>
      <c r="P27" s="27"/>
    </row>
    <row r="28" customFormat="false" ht="51" hidden="false" customHeight="false" outlineLevel="0" collapsed="false">
      <c r="A28" s="33"/>
      <c r="B28" s="28"/>
      <c r="C28" s="27"/>
      <c r="D28" s="27"/>
      <c r="E28" s="28"/>
      <c r="F28" s="27"/>
      <c r="G28" s="21" t="s">
        <v>93</v>
      </c>
      <c r="H28" s="35"/>
      <c r="I28" s="24" t="n">
        <f aca="false">MINA(15,(H28*0.25))</f>
        <v>0</v>
      </c>
      <c r="J28" s="27"/>
      <c r="K28" s="28"/>
      <c r="L28" s="27"/>
      <c r="M28" s="27"/>
      <c r="N28" s="28"/>
      <c r="O28" s="27"/>
      <c r="P28" s="27"/>
    </row>
    <row r="29" customFormat="false" ht="51" hidden="false" customHeight="false" outlineLevel="0" collapsed="false">
      <c r="A29" s="33"/>
      <c r="B29" s="37"/>
      <c r="C29" s="27"/>
      <c r="D29" s="27"/>
      <c r="E29" s="28"/>
      <c r="F29" s="27"/>
      <c r="G29" s="21" t="s">
        <v>94</v>
      </c>
      <c r="H29" s="35"/>
      <c r="I29" s="24" t="n">
        <f aca="false">MINA(15,(H29*0.1))</f>
        <v>0</v>
      </c>
      <c r="J29" s="27"/>
      <c r="K29" s="28"/>
      <c r="L29" s="27"/>
      <c r="M29" s="27"/>
      <c r="N29" s="28"/>
      <c r="O29" s="27"/>
      <c r="P29" s="27"/>
    </row>
    <row r="30" customFormat="false" ht="15" hidden="false" customHeight="false" outlineLevel="0" collapsed="false">
      <c r="D30" s="25"/>
      <c r="G30" s="25"/>
      <c r="H30" s="38"/>
    </row>
    <row r="31" customFormat="false" ht="15" hidden="false" customHeight="false" outlineLevel="0" collapsed="false">
      <c r="D31" s="25"/>
      <c r="G31" s="25"/>
      <c r="H31" s="39"/>
    </row>
    <row r="32" customFormat="false" ht="15" hidden="false" customHeight="false" outlineLevel="0" collapsed="false">
      <c r="D32" s="25"/>
      <c r="G32" s="25"/>
    </row>
    <row r="33" customFormat="false" ht="15" hidden="false" customHeight="false" outlineLevel="0" collapsed="false">
      <c r="D33" s="25"/>
      <c r="G33" s="25"/>
    </row>
    <row r="34" customFormat="false" ht="15" hidden="false" customHeight="false" outlineLevel="0" collapsed="false">
      <c r="D34" s="25"/>
      <c r="G34" s="25"/>
    </row>
    <row r="35" customFormat="false" ht="15" hidden="false" customHeight="false" outlineLevel="0" collapsed="false">
      <c r="D35" s="25"/>
      <c r="G35" s="25"/>
    </row>
    <row r="36" customFormat="false" ht="15" hidden="false" customHeight="false" outlineLevel="0" collapsed="false">
      <c r="D36" s="25"/>
      <c r="G36" s="21"/>
    </row>
    <row r="37" customFormat="false" ht="15" hidden="false" customHeight="false" outlineLevel="0" collapsed="false">
      <c r="D37" s="25"/>
      <c r="G37" s="21"/>
    </row>
    <row r="38" customFormat="false" ht="15" hidden="false" customHeight="false" outlineLevel="0" collapsed="false">
      <c r="D38" s="25"/>
    </row>
    <row r="39" customFormat="false" ht="15" hidden="false" customHeight="false" outlineLevel="0" collapsed="false">
      <c r="D39" s="25"/>
    </row>
    <row r="40" customFormat="false" ht="15" hidden="false" customHeight="false" outlineLevel="0" collapsed="false">
      <c r="D40" s="25"/>
    </row>
    <row r="41" customFormat="false" ht="15" hidden="false" customHeight="false" outlineLevel="0" collapsed="false">
      <c r="D41" s="25"/>
    </row>
    <row r="42" customFormat="false" ht="15" hidden="false" customHeight="false" outlineLevel="0" collapsed="false">
      <c r="D42" s="25"/>
    </row>
    <row r="43" customFormat="false" ht="15" hidden="false" customHeight="false" outlineLevel="0" collapsed="false">
      <c r="D43" s="25"/>
    </row>
    <row r="44" customFormat="false" ht="15" hidden="false" customHeight="false" outlineLevel="0" collapsed="false">
      <c r="D44" s="25"/>
    </row>
    <row r="45" customFormat="false" ht="15" hidden="false" customHeight="false" outlineLevel="0" collapsed="false">
      <c r="D45" s="25"/>
    </row>
    <row r="46" customFormat="false" ht="15" hidden="false" customHeight="false" outlineLevel="0" collapsed="false">
      <c r="D46" s="25"/>
    </row>
  </sheetData>
  <sheetProtection algorithmName="SHA-512" hashValue="l4uUUCRyxb4oa1sBFLXbJEEBv35j0lamnuKrXlW0McE26NRUzM6Zn3M/3jta2w1GrCzUBqqOflsjkWrSDSGmeA==" saltValue="iUzPv8wjj5zi2GDcKzeDrw==" spinCount="100000" sheet="true" objects="true" scenarios="true" selectLockedCells="true"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2019-12-02T13:19:42Z</dcterms:created>
  <dc:creator>Fabio rocha</dc:creator>
  <dc:description/>
  <dc:language>pt-BR</dc:language>
  <cp:lastModifiedBy>Davi Malvar</cp:lastModifiedBy>
  <dcterms:modified xsi:type="dcterms:W3CDTF">2024-01-16T12:42:43Z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